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9C15F1CB-D4E6-4C3A-9F01-2F003FA87464}" xr6:coauthVersionLast="36" xr6:coauthVersionMax="36" xr10:uidLastSave="{00000000-0000-0000-0000-000000000000}"/>
  <bookViews>
    <workbookView xWindow="0" yWindow="0" windowWidth="16230" windowHeight="7680" xr2:uid="{00000000-000D-0000-FFFF-FFFF00000000}"/>
  </bookViews>
  <sheets>
    <sheet name="양육비 지원 서식" sheetId="1" r:id="rId1"/>
    <sheet name="자립역량 지원 서식" sheetId="2" r:id="rId2"/>
  </sheets>
  <definedNames>
    <definedName name="_xlnm.Print_Area" localSheetId="0">'양육비 지원 서식'!$A$1:$K$44</definedName>
    <definedName name="_xlnm.Print_Area" localSheetId="1">'자립역량 지원 서식'!$A$1:$K$52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2" l="1" a="1"/>
  <c r="K12" i="2" s="1"/>
  <c r="J12" i="2" s="1"/>
  <c r="E12" i="2"/>
  <c r="D12" i="2"/>
  <c r="J44" i="2" l="1"/>
  <c r="E12" i="1" l="1"/>
  <c r="D12" i="1"/>
  <c r="K12" i="1" a="1"/>
  <c r="K12" i="1" s="1"/>
  <c r="J12" i="1" s="1"/>
  <c r="J36" i="1" l="1"/>
</calcChain>
</file>

<file path=xl/sharedStrings.xml><?xml version="1.0" encoding="utf-8"?>
<sst xmlns="http://schemas.openxmlformats.org/spreadsheetml/2006/main" count="164" uniqueCount="92">
  <si>
    <t>1. 지원대상자 정보</t>
    <phoneticPr fontId="2" type="noConversion"/>
  </si>
  <si>
    <t>지역</t>
    <phoneticPr fontId="2" type="noConversion"/>
  </si>
  <si>
    <t>2. 지원대상자 가구정보</t>
    <phoneticPr fontId="2" type="noConversion"/>
  </si>
  <si>
    <t>수급비</t>
    <phoneticPr fontId="2" type="noConversion"/>
  </si>
  <si>
    <t>근로소득</t>
    <phoneticPr fontId="2" type="noConversion"/>
  </si>
  <si>
    <t>광역시도</t>
    <phoneticPr fontId="2" type="noConversion"/>
  </si>
  <si>
    <t>시군</t>
    <phoneticPr fontId="2" type="noConversion"/>
  </si>
  <si>
    <t>구</t>
    <phoneticPr fontId="2" type="noConversion"/>
  </si>
  <si>
    <t>읍면동</t>
    <phoneticPr fontId="2" type="noConversion"/>
  </si>
  <si>
    <t>월평균
소득</t>
    <phoneticPr fontId="2" type="noConversion"/>
  </si>
  <si>
    <t>건강
보험료
월납입액</t>
    <phoneticPr fontId="2" type="noConversion"/>
  </si>
  <si>
    <t>납입구분</t>
    <phoneticPr fontId="2" type="noConversion"/>
  </si>
  <si>
    <t>납입액</t>
    <phoneticPr fontId="2" type="noConversion"/>
  </si>
  <si>
    <t>중위소득범위</t>
    <phoneticPr fontId="2" type="noConversion"/>
  </si>
  <si>
    <t>법정수급자격이 없는 일반저소득일경우 작성</t>
    <phoneticPr fontId="2" type="noConversion"/>
  </si>
  <si>
    <t>가구원수</t>
    <phoneticPr fontId="2" type="noConversion"/>
  </si>
  <si>
    <t>가구유형1</t>
    <phoneticPr fontId="2" type="noConversion"/>
  </si>
  <si>
    <t>가구유형2</t>
    <phoneticPr fontId="2" type="noConversion"/>
  </si>
  <si>
    <t>기타유형</t>
    <phoneticPr fontId="2" type="noConversion"/>
  </si>
  <si>
    <t>3. 지원대상자 상황</t>
    <phoneticPr fontId="2" type="noConversion"/>
  </si>
  <si>
    <t>2) 아동의 지원 필요성</t>
    <phoneticPr fontId="2" type="noConversion"/>
  </si>
  <si>
    <t>1) 가정환경</t>
    <phoneticPr fontId="2" type="noConversion"/>
  </si>
  <si>
    <t>4. 지원신청 내용</t>
    <phoneticPr fontId="2" type="noConversion"/>
  </si>
  <si>
    <t>5. 신청기관 및 담당자 정보</t>
    <phoneticPr fontId="2" type="noConversion"/>
  </si>
  <si>
    <t>신청기관명</t>
    <phoneticPr fontId="2" type="noConversion"/>
  </si>
  <si>
    <t>담당자명</t>
    <phoneticPr fontId="2" type="noConversion"/>
  </si>
  <si>
    <t>전화번호</t>
    <phoneticPr fontId="2" type="noConversion"/>
  </si>
  <si>
    <t>이메일</t>
    <phoneticPr fontId="2" type="noConversion"/>
  </si>
  <si>
    <t>6. 신청기관 계좌 정보</t>
    <phoneticPr fontId="2" type="noConversion"/>
  </si>
  <si>
    <t>은행명</t>
    <phoneticPr fontId="2" type="noConversion"/>
  </si>
  <si>
    <t>계좌번호</t>
    <phoneticPr fontId="2" type="noConversion"/>
  </si>
  <si>
    <t>예금주</t>
    <phoneticPr fontId="2" type="noConversion"/>
  </si>
  <si>
    <t>위의 기재된 모든 내용은 일체의 허위와 부정사항이 없음을 서약하며
월드비전 및 한국사회보장정보원의 위기아동 지원사업을 신청합니다.</t>
    <phoneticPr fontId="2" type="noConversion"/>
  </si>
  <si>
    <t>구분</t>
    <phoneticPr fontId="2" type="noConversion"/>
  </si>
  <si>
    <t>지원항목</t>
    <phoneticPr fontId="2" type="noConversion"/>
  </si>
  <si>
    <t>상세내용</t>
    <phoneticPr fontId="2" type="noConversion"/>
  </si>
  <si>
    <t>신청금액</t>
    <phoneticPr fontId="2" type="noConversion"/>
  </si>
  <si>
    <t>생계</t>
    <phoneticPr fontId="2" type="noConversion"/>
  </si>
  <si>
    <t>의료</t>
    <phoneticPr fontId="2" type="noConversion"/>
  </si>
  <si>
    <t>주거</t>
    <phoneticPr fontId="2" type="noConversion"/>
  </si>
  <si>
    <t>교육</t>
    <phoneticPr fontId="2" type="noConversion"/>
  </si>
  <si>
    <t>기타</t>
    <phoneticPr fontId="2" type="noConversion"/>
  </si>
  <si>
    <t>지원신청 합계</t>
    <phoneticPr fontId="2" type="noConversion"/>
  </si>
  <si>
    <t>심리치료비</t>
    <phoneticPr fontId="2" type="noConversion"/>
  </si>
  <si>
    <t>교육비</t>
    <phoneticPr fontId="2" type="noConversion"/>
  </si>
  <si>
    <t>식료품비</t>
    <phoneticPr fontId="2" type="noConversion"/>
  </si>
  <si>
    <t>돌봄비</t>
    <phoneticPr fontId="2" type="noConversion"/>
  </si>
  <si>
    <t>식품구입비 50,000원*3회=150,000원</t>
    <phoneticPr fontId="2" type="noConversion"/>
  </si>
  <si>
    <t>활동보조 부담금 50,000원*4회=200,000원</t>
    <phoneticPr fontId="2" type="noConversion"/>
  </si>
  <si>
    <t>학습지 25,000원*2개월=50,000원</t>
    <phoneticPr fontId="2" type="noConversion"/>
  </si>
  <si>
    <t>중위소득</t>
    <phoneticPr fontId="2" type="noConversion"/>
  </si>
  <si>
    <t>구분</t>
    <phoneticPr fontId="2" type="noConversion"/>
  </si>
  <si>
    <t>직장가입</t>
    <phoneticPr fontId="2" type="noConversion"/>
  </si>
  <si>
    <t>지역가입</t>
    <phoneticPr fontId="2" type="noConversion"/>
  </si>
  <si>
    <t>지역+직장</t>
    <phoneticPr fontId="2" type="noConversion"/>
  </si>
  <si>
    <t>중위소득범위</t>
    <phoneticPr fontId="2" type="noConversion"/>
  </si>
  <si>
    <t>기타</t>
    <phoneticPr fontId="2" type="noConversion"/>
  </si>
  <si>
    <t>수급유형</t>
    <phoneticPr fontId="2" type="noConversion"/>
  </si>
  <si>
    <t>* 노란색 음영부분만 작성하면 됩니다.</t>
    <phoneticPr fontId="2" type="noConversion"/>
  </si>
  <si>
    <t>1) 가정환경</t>
    <phoneticPr fontId="2" type="noConversion"/>
  </si>
  <si>
    <t>지원항목</t>
    <phoneticPr fontId="2" type="noConversion"/>
  </si>
  <si>
    <t>담당자명</t>
    <phoneticPr fontId="2" type="noConversion"/>
  </si>
  <si>
    <t>이메일</t>
    <phoneticPr fontId="2" type="noConversion"/>
  </si>
  <si>
    <t>상세내용</t>
    <phoneticPr fontId="2" type="noConversion"/>
  </si>
  <si>
    <t>6. 신청기관 계좌 정보</t>
    <phoneticPr fontId="2" type="noConversion"/>
  </si>
  <si>
    <t>보호자명</t>
    <phoneticPr fontId="2" type="noConversion"/>
  </si>
  <si>
    <t>아동명</t>
    <phoneticPr fontId="2" type="noConversion"/>
  </si>
  <si>
    <t>생년월일</t>
    <phoneticPr fontId="2" type="noConversion"/>
  </si>
  <si>
    <t>생년월일</t>
    <phoneticPr fontId="2" type="noConversion"/>
  </si>
  <si>
    <t>미혼한부모가정 자립역량 지원사업</t>
    <phoneticPr fontId="2" type="noConversion"/>
  </si>
  <si>
    <t>미혼한부모가정 양육비 지원사업</t>
    <phoneticPr fontId="2" type="noConversion"/>
  </si>
  <si>
    <t>양육비</t>
    <phoneticPr fontId="2" type="noConversion"/>
  </si>
  <si>
    <t>돌봄비</t>
    <phoneticPr fontId="2" type="noConversion"/>
  </si>
  <si>
    <t>교육
훈련비</t>
    <phoneticPr fontId="2" type="noConversion"/>
  </si>
  <si>
    <t>3) 교육훈련 기관</t>
    <phoneticPr fontId="2" type="noConversion"/>
  </si>
  <si>
    <r>
      <t xml:space="preserve"> </t>
    </r>
    <r>
      <rPr>
        <sz val="11"/>
        <color theme="1"/>
        <rFont val="맑은 고딕"/>
        <family val="3"/>
        <charset val="129"/>
      </rPr>
      <t>○</t>
    </r>
    <r>
      <rPr>
        <sz val="11"/>
        <color theme="1"/>
        <rFont val="맑은 고딕"/>
        <family val="2"/>
        <charset val="129"/>
      </rPr>
      <t xml:space="preserve"> 내일배움카드 발급 여부</t>
    </r>
    <phoneticPr fontId="2" type="noConversion"/>
  </si>
  <si>
    <t xml:space="preserve"> ○ 교육훈련 기관명</t>
    <phoneticPr fontId="2" type="noConversion"/>
  </si>
  <si>
    <t xml:space="preserve"> ○ 교육훈련 기간</t>
    <phoneticPr fontId="2" type="noConversion"/>
  </si>
  <si>
    <t xml:space="preserve"> ○ 교육훈련 기관 연락처</t>
    <phoneticPr fontId="2" type="noConversion"/>
  </si>
  <si>
    <t>구분</t>
    <phoneticPr fontId="2" type="noConversion"/>
  </si>
  <si>
    <t>내용</t>
    <phoneticPr fontId="2" type="noConversion"/>
  </si>
  <si>
    <t>교통비</t>
    <phoneticPr fontId="2" type="noConversion"/>
  </si>
  <si>
    <t xml:space="preserve"> ○ 수강희망 교육훈련명</t>
    <phoneticPr fontId="2" type="noConversion"/>
  </si>
  <si>
    <t>2) 보호자의 교육훈련 계획</t>
    <phoneticPr fontId="2" type="noConversion"/>
  </si>
  <si>
    <t>지원대상 가구의 아동에게 지원이 필요한 항목과 지원금 사용 계획을 작성
대상가구에 지원하고자 하는 내용이 [4. 지원신청 내용]에 연결되게 작성이 필요합니다.</t>
    <phoneticPr fontId="2" type="noConversion"/>
  </si>
  <si>
    <t>지원대상가정의 경제적 상황, 가구가 현재 어려움에 처해있는 상황을 간략하게 작성해주세요</t>
    <phoneticPr fontId="2" type="noConversion"/>
  </si>
  <si>
    <t>지원대상가정의 경제적 상황, 가구가 현재 어려움에 처해있는 상황을 간략하게 작성해주세요</t>
    <phoneticPr fontId="2" type="noConversion"/>
  </si>
  <si>
    <t>발급 신청 예정</t>
  </si>
  <si>
    <t>OO 교육훈련원</t>
    <phoneticPr fontId="2" type="noConversion"/>
  </si>
  <si>
    <t>02-6360-6470</t>
    <phoneticPr fontId="2" type="noConversion"/>
  </si>
  <si>
    <t>심리상담치료비 20,000원*5회=100,000원</t>
    <phoneticPr fontId="2" type="noConversion"/>
  </si>
  <si>
    <t>지원대상가정 보호자의 역량강화를 위해 
수강을 희망하는 교육과정 선택 배경, 지원을 통해 참여하는 교육훈련을 통해 기대되는 발전 모습 등을
작성해주시면 됩니다.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</si>
</sst>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&quot;원&quot;"/>
    <numFmt numFmtId="177" formatCode="#,##0&quot;인&quot;"/>
    <numFmt numFmtId="178" formatCode="#,##0&quot;인&quot;\ &quot;가&quot;&quot;구&quot;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2" tint="-0.249977111117893"/>
      <name val="맑은 고딕"/>
      <family val="2"/>
      <charset val="129"/>
      <scheme val="minor"/>
    </font>
    <font>
      <sz val="11"/>
      <color theme="2" tint="-0.249977111117893"/>
      <name val="맑은 고딕"/>
      <family val="3"/>
      <charset val="129"/>
      <scheme val="minor"/>
    </font>
    <font>
      <sz val="10"/>
      <color theme="2" tint="-0.249977111117893"/>
      <name val="맑은 고딕"/>
      <family val="2"/>
      <charset val="129"/>
      <scheme val="minor"/>
    </font>
    <font>
      <sz val="10"/>
      <color theme="2" tint="-0.249977111117893"/>
      <name val="맑은 고딕"/>
      <family val="3"/>
      <charset val="129"/>
      <scheme val="minor"/>
    </font>
    <font>
      <u/>
      <sz val="10"/>
      <color theme="2" tint="-0.24997711111789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13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178" fontId="0" fillId="0" borderId="0" xfId="0" applyNumberFormat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1" fontId="0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2" borderId="21" xfId="0" applyFont="1" applyFill="1" applyBorder="1" applyAlignment="1">
      <alignment horizontal="center" vertical="center"/>
    </xf>
    <xf numFmtId="176" fontId="10" fillId="2" borderId="22" xfId="1" applyNumberFormat="1" applyFont="1" applyFill="1" applyBorder="1" applyAlignment="1">
      <alignment vertical="center"/>
    </xf>
    <xf numFmtId="176" fontId="10" fillId="2" borderId="0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4" fillId="4" borderId="7" xfId="0" applyFont="1" applyFill="1" applyBorder="1">
      <alignment vertical="center"/>
    </xf>
    <xf numFmtId="0" fontId="4" fillId="3" borderId="27" xfId="0" applyFont="1" applyFill="1" applyBorder="1">
      <alignment vertical="center"/>
    </xf>
    <xf numFmtId="0" fontId="5" fillId="0" borderId="0" xfId="0" applyFont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10" fillId="2" borderId="30" xfId="1" applyNumberFormat="1" applyFont="1" applyFill="1" applyBorder="1" applyAlignment="1">
      <alignment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18" fillId="4" borderId="9" xfId="0" applyFont="1" applyFill="1" applyBorder="1" applyAlignment="1">
      <alignment horizontal="center" vertical="center" shrinkToFit="1"/>
    </xf>
    <xf numFmtId="0" fontId="18" fillId="4" borderId="10" xfId="0" applyFont="1" applyFill="1" applyBorder="1" applyAlignment="1">
      <alignment horizontal="center" vertical="center" shrinkToFit="1"/>
    </xf>
    <xf numFmtId="177" fontId="18" fillId="4" borderId="10" xfId="0" applyNumberFormat="1" applyFont="1" applyFill="1" applyBorder="1">
      <alignment vertical="center"/>
    </xf>
    <xf numFmtId="0" fontId="18" fillId="4" borderId="5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176" fontId="16" fillId="4" borderId="21" xfId="0" applyNumberFormat="1" applyFont="1" applyFill="1" applyBorder="1" applyAlignment="1">
      <alignment horizontal="right" vertical="center"/>
    </xf>
    <xf numFmtId="176" fontId="16" fillId="4" borderId="22" xfId="0" applyNumberFormat="1" applyFont="1" applyFill="1" applyBorder="1" applyAlignment="1">
      <alignment horizontal="right" vertical="center"/>
    </xf>
    <xf numFmtId="0" fontId="0" fillId="2" borderId="18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5" fillId="4" borderId="1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6" fillId="4" borderId="1" xfId="0" applyFont="1" applyFill="1" applyBorder="1" applyAlignment="1">
      <alignment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 shrinkToFit="1"/>
    </xf>
    <xf numFmtId="0" fontId="18" fillId="4" borderId="29" xfId="0" applyFont="1" applyFill="1" applyBorder="1" applyAlignment="1">
      <alignment horizontal="center" vertical="center" shrinkToFit="1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49" fontId="18" fillId="4" borderId="14" xfId="0" applyNumberFormat="1" applyFont="1" applyFill="1" applyBorder="1" applyAlignment="1">
      <alignment horizontal="left" vertical="top" wrapText="1"/>
    </xf>
    <xf numFmtId="49" fontId="18" fillId="4" borderId="15" xfId="0" applyNumberFormat="1" applyFont="1" applyFill="1" applyBorder="1" applyAlignment="1">
      <alignment horizontal="left" vertical="top" wrapText="1"/>
    </xf>
    <xf numFmtId="49" fontId="18" fillId="4" borderId="16" xfId="0" applyNumberFormat="1" applyFont="1" applyFill="1" applyBorder="1" applyAlignment="1">
      <alignment horizontal="left" vertical="top" wrapText="1"/>
    </xf>
    <xf numFmtId="49" fontId="17" fillId="4" borderId="14" xfId="0" applyNumberFormat="1" applyFont="1" applyFill="1" applyBorder="1" applyAlignment="1">
      <alignment vertical="top" wrapText="1"/>
    </xf>
    <xf numFmtId="49" fontId="18" fillId="4" borderId="15" xfId="0" applyNumberFormat="1" applyFont="1" applyFill="1" applyBorder="1" applyAlignment="1">
      <alignment vertical="top" wrapText="1"/>
    </xf>
    <xf numFmtId="49" fontId="18" fillId="4" borderId="16" xfId="0" applyNumberFormat="1" applyFont="1" applyFill="1" applyBorder="1" applyAlignment="1">
      <alignment vertical="top" wrapText="1"/>
    </xf>
    <xf numFmtId="0" fontId="0" fillId="2" borderId="6" xfId="0" applyFill="1" applyBorder="1" applyAlignment="1">
      <alignment horizontal="center" vertical="center"/>
    </xf>
    <xf numFmtId="0" fontId="18" fillId="4" borderId="18" xfId="0" applyFont="1" applyFill="1" applyBorder="1" applyAlignment="1">
      <alignment horizontal="center" vertical="center"/>
    </xf>
    <xf numFmtId="0" fontId="18" fillId="4" borderId="19" xfId="0" applyFont="1" applyFill="1" applyBorder="1" applyAlignment="1">
      <alignment horizontal="center" vertical="center"/>
    </xf>
    <xf numFmtId="0" fontId="18" fillId="4" borderId="20" xfId="0" applyFont="1" applyFill="1" applyBorder="1" applyAlignment="1">
      <alignment horizontal="center" vertical="center"/>
    </xf>
    <xf numFmtId="0" fontId="18" fillId="4" borderId="21" xfId="0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0" fontId="18" fillId="4" borderId="23" xfId="0" applyFont="1" applyFill="1" applyBorder="1" applyAlignment="1">
      <alignment horizontal="center" vertical="center"/>
    </xf>
    <xf numFmtId="0" fontId="18" fillId="4" borderId="24" xfId="0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18" fillId="4" borderId="7" xfId="0" applyFont="1" applyFill="1" applyBorder="1" applyAlignment="1">
      <alignment horizontal="center" vertical="center"/>
    </xf>
    <xf numFmtId="0" fontId="19" fillId="4" borderId="9" xfId="2" applyFont="1" applyFill="1" applyBorder="1" applyAlignment="1">
      <alignment horizontal="center" vertical="center"/>
    </xf>
    <xf numFmtId="0" fontId="18" fillId="4" borderId="9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176" fontId="0" fillId="2" borderId="23" xfId="0" applyNumberFormat="1" applyFill="1" applyBorder="1" applyAlignment="1">
      <alignment horizontal="right" vertical="center"/>
    </xf>
    <xf numFmtId="176" fontId="0" fillId="2" borderId="25" xfId="0" applyNumberForma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176" fontId="18" fillId="4" borderId="1" xfId="0" applyNumberFormat="1" applyFont="1" applyFill="1" applyBorder="1" applyAlignment="1">
      <alignment horizontal="right" vertical="center"/>
    </xf>
    <xf numFmtId="176" fontId="18" fillId="4" borderId="21" xfId="0" applyNumberFormat="1" applyFont="1" applyFill="1" applyBorder="1" applyAlignment="1">
      <alignment horizontal="right" vertical="center"/>
    </xf>
    <xf numFmtId="176" fontId="18" fillId="4" borderId="7" xfId="0" applyNumberFormat="1" applyFont="1" applyFill="1" applyBorder="1" applyAlignment="1">
      <alignment horizontal="right" vertical="center"/>
    </xf>
    <xf numFmtId="0" fontId="9" fillId="2" borderId="3" xfId="0" applyFont="1" applyFill="1" applyBorder="1" applyAlignment="1">
      <alignment horizontal="center" vertical="center"/>
    </xf>
    <xf numFmtId="176" fontId="18" fillId="4" borderId="4" xfId="1" applyNumberFormat="1" applyFont="1" applyFill="1" applyBorder="1" applyAlignment="1">
      <alignment horizontal="right" vertical="center"/>
    </xf>
    <xf numFmtId="176" fontId="18" fillId="4" borderId="5" xfId="1" applyNumberFormat="1" applyFont="1" applyFill="1" applyBorder="1" applyAlignment="1">
      <alignment horizontal="right" vertical="center"/>
    </xf>
    <xf numFmtId="176" fontId="18" fillId="4" borderId="1" xfId="1" applyNumberFormat="1" applyFont="1" applyFill="1" applyBorder="1" applyAlignment="1">
      <alignment horizontal="right" vertical="center"/>
    </xf>
    <xf numFmtId="176" fontId="18" fillId="4" borderId="7" xfId="1" applyNumberFormat="1" applyFont="1" applyFill="1" applyBorder="1" applyAlignment="1">
      <alignment horizontal="right" vertical="center"/>
    </xf>
    <xf numFmtId="0" fontId="0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wrapText="1"/>
    </xf>
    <xf numFmtId="49" fontId="17" fillId="4" borderId="14" xfId="0" applyNumberFormat="1" applyFont="1" applyFill="1" applyBorder="1" applyAlignment="1">
      <alignment horizontal="left" vertical="top" wrapText="1"/>
    </xf>
    <xf numFmtId="49" fontId="11" fillId="4" borderId="31" xfId="0" applyNumberFormat="1" applyFont="1" applyFill="1" applyBorder="1" applyAlignment="1">
      <alignment horizontal="left" vertical="top" wrapText="1"/>
    </xf>
    <xf numFmtId="49" fontId="10" fillId="4" borderId="17" xfId="0" applyNumberFormat="1" applyFont="1" applyFill="1" applyBorder="1" applyAlignment="1">
      <alignment horizontal="left" vertical="top" wrapText="1"/>
    </xf>
    <xf numFmtId="49" fontId="10" fillId="4" borderId="32" xfId="0" applyNumberFormat="1" applyFont="1" applyFill="1" applyBorder="1" applyAlignment="1">
      <alignment horizontal="left" vertical="top" wrapText="1"/>
    </xf>
    <xf numFmtId="0" fontId="0" fillId="4" borderId="11" xfId="0" applyFill="1" applyBorder="1" applyAlignment="1">
      <alignment vertical="center"/>
    </xf>
    <xf numFmtId="0" fontId="0" fillId="4" borderId="13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33" xfId="0" applyFill="1" applyBorder="1" applyAlignment="1">
      <alignment vertical="center"/>
    </xf>
    <xf numFmtId="0" fontId="0" fillId="4" borderId="24" xfId="0" applyFill="1" applyBorder="1" applyAlignment="1">
      <alignment vertical="center"/>
    </xf>
    <xf numFmtId="0" fontId="0" fillId="4" borderId="26" xfId="0" applyFill="1" applyBorder="1" applyAlignment="1">
      <alignment vertical="center"/>
    </xf>
    <xf numFmtId="49" fontId="11" fillId="6" borderId="11" xfId="0" applyNumberFormat="1" applyFont="1" applyFill="1" applyBorder="1" applyAlignment="1">
      <alignment horizontal="center" vertical="top" wrapText="1"/>
    </xf>
    <xf numFmtId="49" fontId="11" fillId="6" borderId="13" xfId="0" applyNumberFormat="1" applyFont="1" applyFill="1" applyBorder="1" applyAlignment="1">
      <alignment horizontal="center" vertical="top" wrapText="1"/>
    </xf>
    <xf numFmtId="49" fontId="11" fillId="6" borderId="2" xfId="0" applyNumberFormat="1" applyFont="1" applyFill="1" applyBorder="1" applyAlignment="1">
      <alignment horizontal="center" vertical="top" wrapText="1"/>
    </xf>
    <xf numFmtId="49" fontId="10" fillId="6" borderId="21" xfId="0" applyNumberFormat="1" applyFont="1" applyFill="1" applyBorder="1" applyAlignment="1">
      <alignment horizontal="center" vertical="top" wrapText="1"/>
    </xf>
    <xf numFmtId="49" fontId="10" fillId="6" borderId="13" xfId="0" applyNumberFormat="1" applyFont="1" applyFill="1" applyBorder="1" applyAlignment="1">
      <alignment horizontal="center" vertical="top" wrapText="1"/>
    </xf>
    <xf numFmtId="49" fontId="10" fillId="6" borderId="22" xfId="0" applyNumberFormat="1" applyFont="1" applyFill="1" applyBorder="1" applyAlignment="1">
      <alignment horizontal="center" vertical="top" wrapText="1"/>
    </xf>
    <xf numFmtId="0" fontId="15" fillId="4" borderId="21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24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</cellXfs>
  <cellStyles count="3">
    <cellStyle name="쉼표 [0]" xfId="1" builtinId="6"/>
    <cellStyle name="표준" xfId="0" builtinId="0"/>
    <cellStyle name="하이퍼링크" xfId="2" builtinId="8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7F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82826</xdr:colOff>
      <xdr:row>0</xdr:row>
      <xdr:rowOff>48095</xdr:rowOff>
    </xdr:from>
    <xdr:to>
      <xdr:col>1</xdr:col>
      <xdr:colOff>538369</xdr:colOff>
      <xdr:row>0</xdr:row>
      <xdr:rowOff>237711</xdr:rowOff>
    </xdr:to>
    <xdr:pic>
      <xdr:nvPicPr>
        <xdr:cNvPr id="2" name="_x411221728" descr="EMB000025f8019c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26" y="147486"/>
          <a:ext cx="1143000" cy="189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364435</xdr:colOff>
      <xdr:row>0</xdr:row>
      <xdr:rowOff>8282</xdr:rowOff>
    </xdr:from>
    <xdr:to>
      <xdr:col>10</xdr:col>
      <xdr:colOff>680002</xdr:colOff>
      <xdr:row>0</xdr:row>
      <xdr:rowOff>314739</xdr:rowOff>
    </xdr:to>
    <xdr:pic>
      <xdr:nvPicPr>
        <xdr:cNvPr id="4" name="_x408474792" descr="EMB000025f8019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0348" y="8282"/>
          <a:ext cx="1003024" cy="306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82826</xdr:colOff>
      <xdr:row>0</xdr:row>
      <xdr:rowOff>48095</xdr:rowOff>
    </xdr:from>
    <xdr:to>
      <xdr:col>1</xdr:col>
      <xdr:colOff>538369</xdr:colOff>
      <xdr:row>0</xdr:row>
      <xdr:rowOff>237711</xdr:rowOff>
    </xdr:to>
    <xdr:pic>
      <xdr:nvPicPr>
        <xdr:cNvPr id="2" name="_x411221728" descr="EMB000025f8019c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26" y="48095"/>
          <a:ext cx="1141343" cy="189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364435</xdr:colOff>
      <xdr:row>0</xdr:row>
      <xdr:rowOff>8282</xdr:rowOff>
    </xdr:from>
    <xdr:to>
      <xdr:col>10</xdr:col>
      <xdr:colOff>680002</xdr:colOff>
      <xdr:row>0</xdr:row>
      <xdr:rowOff>314739</xdr:rowOff>
    </xdr:to>
    <xdr:pic>
      <xdr:nvPicPr>
        <xdr:cNvPr id="3" name="_x408474792" descr="EMB000025f8019d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7510" y="8282"/>
          <a:ext cx="1001367" cy="306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  <pageSetUpPr fitToPage="1"/>
  </sheetPr>
  <dimension ref="A1:AB63"/>
  <sheetViews>
    <sheetView showZeros="0" tabSelected="1" zoomScaleNormal="100" workbookViewId="0">
      <selection activeCell="A22" sqref="A22:K22"/>
    </sheetView>
  </sheetViews>
  <sheetFormatPr defaultRowHeight="16.5" x14ac:dyDescent="0.3"/>
  <cols>
    <col min="1" max="4" width="9" customWidth="1"/>
    <col min="5" max="5" width="9.875" customWidth="1"/>
    <col min="6" max="6" width="0.875" customWidth="1"/>
    <col min="9" max="10" width="9" customWidth="1"/>
    <col min="11" max="11" width="9.75" bestFit="1" customWidth="1"/>
    <col min="12" max="12" width="9" customWidth="1"/>
    <col min="13" max="13" width="1.875" hidden="1" customWidth="1"/>
    <col min="14" max="14" width="11" hidden="1" customWidth="1"/>
    <col min="15" max="17" width="10.875" hidden="1" customWidth="1"/>
    <col min="18" max="20" width="10.875" customWidth="1"/>
    <col min="21" max="22" width="10.875" bestFit="1" customWidth="1"/>
    <col min="23" max="24" width="11" bestFit="1" customWidth="1"/>
    <col min="25" max="25" width="9.375" bestFit="1" customWidth="1"/>
  </cols>
  <sheetData>
    <row r="1" spans="1:24" ht="26.25" x14ac:dyDescent="0.3">
      <c r="A1" s="113" t="s">
        <v>70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24" ht="4.5" customHeight="1" x14ac:dyDescent="0.3"/>
    <row r="3" spans="1:24" ht="20.25" x14ac:dyDescent="0.3">
      <c r="A3" s="63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</row>
    <row r="4" spans="1:24" ht="6" customHeight="1" thickBot="1" x14ac:dyDescent="0.35">
      <c r="A4" s="1"/>
      <c r="B4" s="1"/>
      <c r="C4" s="1"/>
      <c r="D4" s="1"/>
      <c r="E4" s="1"/>
      <c r="F4" s="1"/>
      <c r="G4" s="1"/>
      <c r="H4" s="1"/>
      <c r="I4" s="1"/>
      <c r="J4" s="1"/>
    </row>
    <row r="5" spans="1:24" ht="17.25" x14ac:dyDescent="0.3">
      <c r="A5" s="119" t="s">
        <v>1</v>
      </c>
      <c r="B5" s="41" t="s">
        <v>5</v>
      </c>
      <c r="C5" s="41" t="s">
        <v>6</v>
      </c>
      <c r="D5" s="41" t="s">
        <v>7</v>
      </c>
      <c r="E5" s="14" t="s">
        <v>8</v>
      </c>
      <c r="F5" s="4"/>
      <c r="G5" s="40" t="s">
        <v>65</v>
      </c>
      <c r="H5" s="105"/>
      <c r="I5" s="105"/>
      <c r="J5" s="49" t="s">
        <v>67</v>
      </c>
      <c r="K5" s="57"/>
      <c r="O5" s="22"/>
      <c r="P5" s="22"/>
      <c r="Q5" s="22"/>
      <c r="R5" s="22"/>
      <c r="S5" s="22"/>
      <c r="T5" s="22"/>
      <c r="U5" s="22"/>
      <c r="V5" s="22"/>
      <c r="W5" s="22"/>
    </row>
    <row r="6" spans="1:24" ht="18" thickBot="1" x14ac:dyDescent="0.35">
      <c r="A6" s="102"/>
      <c r="B6" s="54"/>
      <c r="C6" s="54"/>
      <c r="D6" s="54"/>
      <c r="E6" s="55"/>
      <c r="F6" s="4"/>
      <c r="G6" s="42" t="s">
        <v>66</v>
      </c>
      <c r="H6" s="109"/>
      <c r="I6" s="109"/>
      <c r="J6" s="50" t="s">
        <v>68</v>
      </c>
      <c r="K6" s="58"/>
      <c r="O6" s="22"/>
      <c r="P6" s="22"/>
      <c r="Q6" s="22"/>
      <c r="R6" s="22"/>
      <c r="S6" s="22"/>
      <c r="T6" s="22"/>
      <c r="U6" s="22"/>
      <c r="V6" s="22"/>
      <c r="W6" s="22"/>
    </row>
    <row r="7" spans="1:24" ht="6" customHeight="1" x14ac:dyDescent="0.3">
      <c r="H7" s="51"/>
      <c r="I7" s="51"/>
    </row>
    <row r="8" spans="1:24" ht="20.25" x14ac:dyDescent="0.3">
      <c r="A8" s="63" t="s">
        <v>2</v>
      </c>
      <c r="B8" s="63"/>
      <c r="C8" s="63"/>
      <c r="D8" s="63"/>
      <c r="E8" s="63"/>
      <c r="F8" s="63"/>
      <c r="G8" s="63"/>
      <c r="H8" s="63"/>
      <c r="I8" s="63"/>
      <c r="J8" s="63"/>
      <c r="K8" s="63"/>
    </row>
    <row r="9" spans="1:24" ht="6" customHeight="1" thickBot="1" x14ac:dyDescent="0.35"/>
    <row r="10" spans="1:24" ht="16.5" customHeight="1" x14ac:dyDescent="0.3">
      <c r="A10" s="124" t="s">
        <v>9</v>
      </c>
      <c r="B10" s="41" t="s">
        <v>3</v>
      </c>
      <c r="C10" s="120"/>
      <c r="D10" s="120"/>
      <c r="E10" s="121"/>
      <c r="F10" s="3"/>
      <c r="G10" s="115" t="s">
        <v>10</v>
      </c>
      <c r="H10" s="13" t="s">
        <v>11</v>
      </c>
      <c r="I10" s="105"/>
      <c r="J10" s="86"/>
      <c r="K10" s="106"/>
      <c r="N10" s="5" t="s">
        <v>51</v>
      </c>
      <c r="O10" s="5" t="s">
        <v>50</v>
      </c>
      <c r="P10" s="5"/>
      <c r="Q10" s="5"/>
      <c r="R10" s="5"/>
      <c r="S10" s="5"/>
      <c r="T10" s="5"/>
      <c r="U10" s="5"/>
      <c r="V10" s="5"/>
      <c r="W10" s="5"/>
      <c r="X10" s="5"/>
    </row>
    <row r="11" spans="1:24" ht="17.25" x14ac:dyDescent="0.3">
      <c r="A11" s="125"/>
      <c r="B11" s="39" t="s">
        <v>4</v>
      </c>
      <c r="C11" s="122"/>
      <c r="D11" s="122"/>
      <c r="E11" s="123"/>
      <c r="F11" s="3"/>
      <c r="G11" s="100"/>
      <c r="H11" s="17" t="s">
        <v>12</v>
      </c>
      <c r="I11" s="116"/>
      <c r="J11" s="117"/>
      <c r="K11" s="118"/>
      <c r="N11" s="26">
        <v>1</v>
      </c>
      <c r="O11" s="24">
        <v>2077892</v>
      </c>
      <c r="P11" s="5"/>
      <c r="Q11" s="24"/>
      <c r="R11" s="5"/>
      <c r="S11" s="24"/>
      <c r="T11" s="5"/>
      <c r="U11" s="25"/>
      <c r="V11" s="24"/>
      <c r="W11" s="24"/>
      <c r="X11" s="24"/>
    </row>
    <row r="12" spans="1:24" ht="17.25" x14ac:dyDescent="0.3">
      <c r="A12" s="125"/>
      <c r="B12" s="101" t="s">
        <v>55</v>
      </c>
      <c r="C12" s="101"/>
      <c r="D12" s="31" t="e">
        <f>IF((VLOOKUP(E14,N10:S17,2,TRUE)&gt;C10+C11),"적합","부적합")</f>
        <v>#N/A</v>
      </c>
      <c r="E12" s="48" t="e">
        <f>VLOOKUP(E14,N11:O17,2,TRUE)</f>
        <v>#N/A</v>
      </c>
      <c r="F12" s="3"/>
      <c r="G12" s="100"/>
      <c r="H12" s="101" t="s">
        <v>13</v>
      </c>
      <c r="I12" s="101"/>
      <c r="J12" s="29" t="str">
        <f>IF((K12&gt;I11),"적합","부적합")</f>
        <v>적합</v>
      </c>
      <c r="K12" s="30" t="str">
        <f t="array" ref="K12">IFERROR(INDEX(Q46:Q63,MATCH(1,(E14=O46:O63)*(I10=P46:P63),0)),"없음")</f>
        <v>없음</v>
      </c>
      <c r="N12" s="26">
        <v>2</v>
      </c>
      <c r="O12" s="24">
        <v>3456155</v>
      </c>
      <c r="P12" s="5"/>
      <c r="Q12" s="24"/>
      <c r="R12" s="5"/>
      <c r="S12" s="24"/>
      <c r="T12" s="5"/>
      <c r="U12" s="24"/>
      <c r="V12" s="24"/>
      <c r="W12" s="24"/>
      <c r="X12" s="24"/>
    </row>
    <row r="13" spans="1:24" ht="18" thickBot="1" x14ac:dyDescent="0.35">
      <c r="A13" s="18" t="s">
        <v>16</v>
      </c>
      <c r="B13" s="67"/>
      <c r="C13" s="67"/>
      <c r="D13" s="32" t="s">
        <v>18</v>
      </c>
      <c r="E13" s="34"/>
      <c r="F13" s="3"/>
      <c r="G13" s="69" t="s">
        <v>14</v>
      </c>
      <c r="H13" s="70"/>
      <c r="I13" s="70"/>
      <c r="J13" s="71"/>
      <c r="K13" s="72"/>
      <c r="N13" s="26">
        <v>3</v>
      </c>
      <c r="O13" s="24">
        <v>4434816</v>
      </c>
      <c r="P13" s="5"/>
      <c r="Q13" s="24"/>
      <c r="R13" s="5"/>
      <c r="S13" s="24"/>
      <c r="T13" s="5"/>
      <c r="U13" s="24"/>
      <c r="V13" s="24"/>
      <c r="W13" s="24"/>
      <c r="X13" s="24"/>
    </row>
    <row r="14" spans="1:24" ht="18" thickBot="1" x14ac:dyDescent="0.35">
      <c r="A14" s="19" t="s">
        <v>17</v>
      </c>
      <c r="B14" s="68"/>
      <c r="C14" s="68"/>
      <c r="D14" s="20" t="s">
        <v>15</v>
      </c>
      <c r="E14" s="56"/>
      <c r="F14" s="3"/>
      <c r="G14" s="35" t="s">
        <v>57</v>
      </c>
      <c r="H14" s="73"/>
      <c r="I14" s="73"/>
      <c r="J14" s="74"/>
      <c r="K14" s="75"/>
      <c r="N14" s="26">
        <v>4</v>
      </c>
      <c r="O14" s="24">
        <v>5400964</v>
      </c>
      <c r="P14" s="5"/>
      <c r="Q14" s="24"/>
      <c r="R14" s="5"/>
      <c r="S14" s="24"/>
      <c r="T14" s="5"/>
      <c r="U14" s="24"/>
      <c r="V14" s="24"/>
      <c r="W14" s="24"/>
      <c r="X14" s="24"/>
    </row>
    <row r="15" spans="1:24" ht="6" customHeight="1" x14ac:dyDescent="0.3">
      <c r="N15" s="26">
        <v>5</v>
      </c>
      <c r="O15" s="24">
        <v>6330688</v>
      </c>
      <c r="P15" s="5"/>
      <c r="Q15" s="24"/>
      <c r="R15" s="5"/>
      <c r="S15" s="24"/>
      <c r="T15" s="5"/>
      <c r="U15" s="24"/>
      <c r="V15" s="24"/>
      <c r="W15" s="24"/>
      <c r="X15" s="24"/>
    </row>
    <row r="16" spans="1:24" ht="20.25" x14ac:dyDescent="0.3">
      <c r="A16" s="63" t="s">
        <v>19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N16" s="26">
        <v>6</v>
      </c>
      <c r="O16" s="24">
        <v>7227981</v>
      </c>
      <c r="P16" s="5"/>
      <c r="Q16" s="24"/>
      <c r="R16" s="5"/>
      <c r="S16" s="24"/>
      <c r="T16" s="5"/>
      <c r="U16" s="24"/>
      <c r="V16" s="24"/>
      <c r="W16" s="24"/>
      <c r="X16" s="24"/>
    </row>
    <row r="17" spans="1:25" ht="6" customHeight="1" thickBot="1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N17" s="26">
        <v>7</v>
      </c>
      <c r="O17" s="24">
        <v>8107515</v>
      </c>
      <c r="P17" s="5"/>
      <c r="Q17" s="24"/>
      <c r="R17" s="5"/>
      <c r="S17" s="24"/>
      <c r="T17" s="5"/>
      <c r="U17" s="23"/>
      <c r="V17" s="24"/>
      <c r="W17" s="24"/>
      <c r="X17" s="24"/>
    </row>
    <row r="18" spans="1:25" ht="17.25" thickBot="1" x14ac:dyDescent="0.35">
      <c r="A18" s="76" t="s">
        <v>21</v>
      </c>
      <c r="B18" s="77"/>
      <c r="C18" s="78"/>
      <c r="D18" s="6"/>
      <c r="E18" s="6"/>
      <c r="F18" s="6"/>
      <c r="G18" s="6"/>
      <c r="H18" s="6"/>
      <c r="I18" s="6"/>
      <c r="J18" s="6"/>
      <c r="K18" s="6"/>
    </row>
    <row r="19" spans="1:25" ht="150" customHeight="1" thickBot="1" x14ac:dyDescent="0.35">
      <c r="A19" s="79" t="s">
        <v>85</v>
      </c>
      <c r="B19" s="80"/>
      <c r="C19" s="80"/>
      <c r="D19" s="80"/>
      <c r="E19" s="80"/>
      <c r="F19" s="80"/>
      <c r="G19" s="80"/>
      <c r="H19" s="80"/>
      <c r="I19" s="80"/>
      <c r="J19" s="80"/>
      <c r="K19" s="81"/>
      <c r="N19" s="22"/>
      <c r="O19" s="22"/>
      <c r="P19" s="22"/>
      <c r="S19" s="22"/>
      <c r="T19" s="22"/>
    </row>
    <row r="20" spans="1:25" ht="6" customHeight="1" thickBot="1" x14ac:dyDescent="0.35">
      <c r="A20" s="9"/>
      <c r="B20" s="9"/>
      <c r="C20" s="9"/>
      <c r="D20" s="8"/>
      <c r="E20" s="8"/>
      <c r="F20" s="8"/>
      <c r="G20" s="8"/>
      <c r="H20" s="8"/>
      <c r="I20" s="8"/>
      <c r="J20" s="8"/>
      <c r="K20" s="8"/>
    </row>
    <row r="21" spans="1:25" ht="17.25" thickBot="1" x14ac:dyDescent="0.35">
      <c r="A21" s="76" t="s">
        <v>20</v>
      </c>
      <c r="B21" s="77"/>
      <c r="C21" s="78"/>
      <c r="D21" s="6"/>
      <c r="E21" s="6"/>
      <c r="F21" s="6"/>
      <c r="G21" s="6"/>
      <c r="H21" s="6"/>
      <c r="I21" s="6"/>
      <c r="J21" s="6"/>
      <c r="K21" s="6"/>
    </row>
    <row r="22" spans="1:25" ht="150" customHeight="1" thickBot="1" x14ac:dyDescent="0.35">
      <c r="A22" s="82" t="s">
        <v>84</v>
      </c>
      <c r="B22" s="83"/>
      <c r="C22" s="83"/>
      <c r="D22" s="83"/>
      <c r="E22" s="83"/>
      <c r="F22" s="83"/>
      <c r="G22" s="83"/>
      <c r="H22" s="83"/>
      <c r="I22" s="83"/>
      <c r="J22" s="83"/>
      <c r="K22" s="84"/>
    </row>
    <row r="23" spans="1:25" ht="6" customHeight="1" x14ac:dyDescent="0.3"/>
    <row r="24" spans="1:25" ht="20.25" x14ac:dyDescent="0.3">
      <c r="A24" s="2" t="s">
        <v>22</v>
      </c>
    </row>
    <row r="25" spans="1:25" ht="6" customHeight="1" thickBot="1" x14ac:dyDescent="0.35"/>
    <row r="26" spans="1:25" x14ac:dyDescent="0.3">
      <c r="A26" s="11" t="s">
        <v>33</v>
      </c>
      <c r="B26" s="65" t="s">
        <v>34</v>
      </c>
      <c r="C26" s="65"/>
      <c r="D26" s="65" t="s">
        <v>35</v>
      </c>
      <c r="E26" s="65"/>
      <c r="F26" s="65"/>
      <c r="G26" s="65"/>
      <c r="H26" s="65"/>
      <c r="I26" s="65"/>
      <c r="J26" s="61" t="s">
        <v>36</v>
      </c>
      <c r="K26" s="62"/>
      <c r="V26" s="5"/>
      <c r="W26" s="5"/>
      <c r="X26" s="5"/>
      <c r="Y26" s="5"/>
    </row>
    <row r="27" spans="1:25" x14ac:dyDescent="0.3">
      <c r="A27" s="85" t="s">
        <v>37</v>
      </c>
      <c r="B27" s="64" t="s">
        <v>45</v>
      </c>
      <c r="C27" s="64"/>
      <c r="D27" s="66" t="s">
        <v>47</v>
      </c>
      <c r="E27" s="66"/>
      <c r="F27" s="66"/>
      <c r="G27" s="66"/>
      <c r="H27" s="66"/>
      <c r="I27" s="66"/>
      <c r="J27" s="59">
        <v>150000</v>
      </c>
      <c r="K27" s="60"/>
      <c r="V27" s="23"/>
      <c r="W27" s="24"/>
      <c r="X27" s="24"/>
      <c r="Y27" s="24"/>
    </row>
    <row r="28" spans="1:25" x14ac:dyDescent="0.3">
      <c r="A28" s="85"/>
      <c r="B28" s="64"/>
      <c r="C28" s="64"/>
      <c r="D28" s="66"/>
      <c r="E28" s="66"/>
      <c r="F28" s="66"/>
      <c r="G28" s="66"/>
      <c r="H28" s="66"/>
      <c r="I28" s="66"/>
      <c r="J28" s="59">
        <v>0</v>
      </c>
      <c r="K28" s="60"/>
      <c r="V28" s="23"/>
      <c r="W28" s="24"/>
      <c r="X28" s="24"/>
      <c r="Y28" s="24"/>
    </row>
    <row r="29" spans="1:25" x14ac:dyDescent="0.3">
      <c r="A29" s="85" t="s">
        <v>38</v>
      </c>
      <c r="B29" s="64" t="s">
        <v>43</v>
      </c>
      <c r="C29" s="64"/>
      <c r="D29" s="66" t="s">
        <v>90</v>
      </c>
      <c r="E29" s="66"/>
      <c r="F29" s="66"/>
      <c r="G29" s="66"/>
      <c r="H29" s="66"/>
      <c r="I29" s="66"/>
      <c r="J29" s="59">
        <v>100000</v>
      </c>
      <c r="K29" s="60"/>
      <c r="V29" s="23"/>
      <c r="W29" s="24"/>
      <c r="X29" s="24"/>
      <c r="Y29" s="24"/>
    </row>
    <row r="30" spans="1:25" x14ac:dyDescent="0.3">
      <c r="A30" s="85"/>
      <c r="B30" s="64"/>
      <c r="C30" s="64"/>
      <c r="D30" s="66"/>
      <c r="E30" s="66"/>
      <c r="F30" s="66"/>
      <c r="G30" s="66"/>
      <c r="H30" s="66"/>
      <c r="I30" s="66"/>
      <c r="J30" s="59">
        <v>0</v>
      </c>
      <c r="K30" s="60"/>
      <c r="V30" s="23"/>
      <c r="W30" s="24"/>
      <c r="X30" s="24"/>
      <c r="Y30" s="24"/>
    </row>
    <row r="31" spans="1:25" x14ac:dyDescent="0.3">
      <c r="A31" s="85" t="s">
        <v>39</v>
      </c>
      <c r="B31" s="64"/>
      <c r="C31" s="64"/>
      <c r="D31" s="66"/>
      <c r="E31" s="66"/>
      <c r="F31" s="66"/>
      <c r="G31" s="66"/>
      <c r="H31" s="66"/>
      <c r="I31" s="66"/>
      <c r="J31" s="59">
        <v>0</v>
      </c>
      <c r="K31" s="60"/>
      <c r="V31" s="23"/>
      <c r="W31" s="24"/>
      <c r="X31" s="24"/>
      <c r="Y31" s="24"/>
    </row>
    <row r="32" spans="1:25" x14ac:dyDescent="0.3">
      <c r="A32" s="85"/>
      <c r="B32" s="64"/>
      <c r="C32" s="64"/>
      <c r="D32" s="66"/>
      <c r="E32" s="66"/>
      <c r="F32" s="66"/>
      <c r="G32" s="66"/>
      <c r="H32" s="66"/>
      <c r="I32" s="66"/>
      <c r="J32" s="59">
        <v>0</v>
      </c>
      <c r="K32" s="60"/>
      <c r="V32" s="23"/>
      <c r="W32" s="24"/>
      <c r="X32" s="24"/>
      <c r="Y32" s="24"/>
    </row>
    <row r="33" spans="1:28" x14ac:dyDescent="0.3">
      <c r="A33" s="85" t="s">
        <v>40</v>
      </c>
      <c r="B33" s="64" t="s">
        <v>44</v>
      </c>
      <c r="C33" s="64"/>
      <c r="D33" s="66" t="s">
        <v>49</v>
      </c>
      <c r="E33" s="66"/>
      <c r="F33" s="66"/>
      <c r="G33" s="66"/>
      <c r="H33" s="66"/>
      <c r="I33" s="66"/>
      <c r="J33" s="59">
        <v>50000</v>
      </c>
      <c r="K33" s="60"/>
      <c r="V33" s="23"/>
      <c r="W33" s="24"/>
      <c r="X33" s="24"/>
      <c r="Y33" s="24"/>
    </row>
    <row r="34" spans="1:28" x14ac:dyDescent="0.3">
      <c r="A34" s="85"/>
      <c r="B34" s="64" t="s">
        <v>46</v>
      </c>
      <c r="C34" s="64"/>
      <c r="D34" s="66" t="s">
        <v>48</v>
      </c>
      <c r="E34" s="66"/>
      <c r="F34" s="66"/>
      <c r="G34" s="66"/>
      <c r="H34" s="66"/>
      <c r="I34" s="66"/>
      <c r="J34" s="59">
        <v>200000</v>
      </c>
      <c r="K34" s="60"/>
    </row>
    <row r="35" spans="1:28" x14ac:dyDescent="0.3">
      <c r="A35" s="12" t="s">
        <v>41</v>
      </c>
      <c r="B35" s="64"/>
      <c r="C35" s="64"/>
      <c r="D35" s="66"/>
      <c r="E35" s="66"/>
      <c r="F35" s="66"/>
      <c r="G35" s="66"/>
      <c r="H35" s="66"/>
      <c r="I35" s="66"/>
      <c r="J35" s="59">
        <v>0</v>
      </c>
      <c r="K35" s="60"/>
    </row>
    <row r="36" spans="1:28" ht="17.25" thickBot="1" x14ac:dyDescent="0.35">
      <c r="A36" s="96" t="s">
        <v>42</v>
      </c>
      <c r="B36" s="97"/>
      <c r="C36" s="97"/>
      <c r="D36" s="97"/>
      <c r="E36" s="97"/>
      <c r="F36" s="97"/>
      <c r="G36" s="97"/>
      <c r="H36" s="97"/>
      <c r="I36" s="97"/>
      <c r="J36" s="111">
        <f>SUM(J27:K35)</f>
        <v>500000</v>
      </c>
      <c r="K36" s="112"/>
    </row>
    <row r="37" spans="1:28" ht="12" customHeight="1" x14ac:dyDescent="0.3"/>
    <row r="38" spans="1:28" ht="21" thickBot="1" x14ac:dyDescent="0.35">
      <c r="A38" s="2" t="s">
        <v>23</v>
      </c>
      <c r="G38" s="2" t="s">
        <v>28</v>
      </c>
    </row>
    <row r="39" spans="1:28" x14ac:dyDescent="0.3">
      <c r="A39" s="98" t="s">
        <v>24</v>
      </c>
      <c r="B39" s="99"/>
      <c r="C39" s="104"/>
      <c r="D39" s="105"/>
      <c r="E39" s="106"/>
      <c r="G39" s="15" t="s">
        <v>29</v>
      </c>
      <c r="H39" s="86"/>
      <c r="I39" s="87"/>
      <c r="J39" s="87"/>
      <c r="K39" s="88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8"/>
      <c r="Z39" s="28"/>
      <c r="AA39" s="28"/>
      <c r="AB39" s="28"/>
    </row>
    <row r="40" spans="1:28" x14ac:dyDescent="0.3">
      <c r="A40" s="100" t="s">
        <v>25</v>
      </c>
      <c r="B40" s="101"/>
      <c r="C40" s="67"/>
      <c r="D40" s="67"/>
      <c r="E40" s="107"/>
      <c r="G40" s="21" t="s">
        <v>30</v>
      </c>
      <c r="H40" s="89"/>
      <c r="I40" s="90"/>
      <c r="J40" s="90"/>
      <c r="K40" s="91"/>
      <c r="O40" s="28"/>
      <c r="P40" s="28"/>
      <c r="Q40" s="27"/>
      <c r="R40" s="27"/>
      <c r="S40" s="27"/>
      <c r="T40" s="27"/>
      <c r="U40" s="27"/>
      <c r="V40" s="27"/>
      <c r="W40" s="27"/>
      <c r="X40" s="27"/>
      <c r="Y40" s="27"/>
      <c r="Z40" s="28"/>
      <c r="AA40" s="28"/>
      <c r="AB40" s="28"/>
    </row>
    <row r="41" spans="1:28" ht="17.25" thickBot="1" x14ac:dyDescent="0.35">
      <c r="A41" s="100" t="s">
        <v>26</v>
      </c>
      <c r="B41" s="101"/>
      <c r="C41" s="67"/>
      <c r="D41" s="67"/>
      <c r="E41" s="107"/>
      <c r="G41" s="16" t="s">
        <v>31</v>
      </c>
      <c r="H41" s="92"/>
      <c r="I41" s="93"/>
      <c r="J41" s="93"/>
      <c r="K41" s="94"/>
      <c r="O41" s="28"/>
      <c r="P41" s="28"/>
      <c r="Q41" s="27"/>
      <c r="R41" s="27"/>
      <c r="S41" s="27"/>
      <c r="T41" s="27"/>
      <c r="U41" s="27"/>
      <c r="V41" s="27"/>
      <c r="W41" s="27"/>
      <c r="X41" s="27"/>
      <c r="Y41" s="27"/>
      <c r="Z41" s="28"/>
      <c r="AA41" s="28"/>
      <c r="AB41" s="28"/>
    </row>
    <row r="42" spans="1:28" ht="18" thickBot="1" x14ac:dyDescent="0.35">
      <c r="A42" s="102" t="s">
        <v>27</v>
      </c>
      <c r="B42" s="103"/>
      <c r="C42" s="108"/>
      <c r="D42" s="109"/>
      <c r="E42" s="110"/>
      <c r="G42" s="10"/>
      <c r="H42" s="10"/>
      <c r="I42" s="10"/>
      <c r="J42" s="10"/>
      <c r="K42" s="10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1:28" ht="6" customHeight="1" x14ac:dyDescent="0.3"/>
    <row r="44" spans="1:28" ht="33" customHeight="1" x14ac:dyDescent="0.3">
      <c r="A44" s="95" t="s">
        <v>32</v>
      </c>
      <c r="B44" s="95"/>
      <c r="C44" s="95"/>
      <c r="D44" s="95"/>
      <c r="E44" s="95"/>
      <c r="F44" s="95"/>
      <c r="G44" s="95"/>
      <c r="H44" s="95"/>
      <c r="I44" s="95"/>
      <c r="J44" s="95"/>
      <c r="K44" s="95"/>
      <c r="O44" s="22"/>
    </row>
    <row r="46" spans="1:28" x14ac:dyDescent="0.3">
      <c r="O46" s="26">
        <v>1</v>
      </c>
      <c r="P46" s="5" t="s">
        <v>52</v>
      </c>
      <c r="Q46" s="24">
        <v>86604</v>
      </c>
    </row>
    <row r="47" spans="1:28" x14ac:dyDescent="0.3">
      <c r="O47" s="26">
        <v>2</v>
      </c>
      <c r="P47" s="5" t="s">
        <v>52</v>
      </c>
      <c r="Q47" s="24">
        <v>121096</v>
      </c>
    </row>
    <row r="48" spans="1:28" x14ac:dyDescent="0.3">
      <c r="O48" s="26">
        <v>3</v>
      </c>
      <c r="P48" s="5" t="s">
        <v>52</v>
      </c>
      <c r="Q48" s="24">
        <v>155883</v>
      </c>
    </row>
    <row r="49" spans="15:18" x14ac:dyDescent="0.3">
      <c r="O49" s="26">
        <v>4</v>
      </c>
      <c r="P49" s="5" t="s">
        <v>52</v>
      </c>
      <c r="Q49" s="24">
        <v>189925</v>
      </c>
    </row>
    <row r="50" spans="15:18" x14ac:dyDescent="0.3">
      <c r="O50" s="26">
        <v>5</v>
      </c>
      <c r="P50" s="5" t="s">
        <v>52</v>
      </c>
      <c r="Q50" s="24">
        <v>224347</v>
      </c>
    </row>
    <row r="51" spans="15:18" x14ac:dyDescent="0.3">
      <c r="O51" s="26">
        <v>6</v>
      </c>
      <c r="P51" s="5" t="s">
        <v>52</v>
      </c>
      <c r="Q51" s="24">
        <v>258147</v>
      </c>
    </row>
    <row r="52" spans="15:18" x14ac:dyDescent="0.3">
      <c r="O52" s="26">
        <v>1</v>
      </c>
      <c r="P52" s="5" t="s">
        <v>53</v>
      </c>
      <c r="Q52" s="24">
        <v>38098</v>
      </c>
      <c r="R52" s="26"/>
    </row>
    <row r="53" spans="15:18" x14ac:dyDescent="0.3">
      <c r="O53" s="26">
        <v>2</v>
      </c>
      <c r="P53" s="5" t="s">
        <v>53</v>
      </c>
      <c r="Q53" s="24">
        <v>108864</v>
      </c>
    </row>
    <row r="54" spans="15:18" x14ac:dyDescent="0.3">
      <c r="O54" s="26">
        <v>3</v>
      </c>
      <c r="P54" s="5" t="s">
        <v>53</v>
      </c>
      <c r="Q54" s="24">
        <v>152618</v>
      </c>
    </row>
    <row r="55" spans="15:18" x14ac:dyDescent="0.3">
      <c r="O55" s="26">
        <v>4</v>
      </c>
      <c r="P55" s="5" t="s">
        <v>53</v>
      </c>
      <c r="Q55" s="24">
        <v>197881</v>
      </c>
    </row>
    <row r="56" spans="15:18" x14ac:dyDescent="0.3">
      <c r="O56" s="26">
        <v>5</v>
      </c>
      <c r="P56" s="5" t="s">
        <v>53</v>
      </c>
      <c r="Q56" s="24">
        <v>241706</v>
      </c>
    </row>
    <row r="57" spans="15:18" x14ac:dyDescent="0.3">
      <c r="O57" s="26">
        <v>6</v>
      </c>
      <c r="P57" s="5" t="s">
        <v>53</v>
      </c>
      <c r="Q57" s="24">
        <v>284149</v>
      </c>
    </row>
    <row r="58" spans="15:18" x14ac:dyDescent="0.3">
      <c r="O58" s="26">
        <v>1</v>
      </c>
      <c r="P58" s="5" t="s">
        <v>54</v>
      </c>
      <c r="Q58" s="25"/>
    </row>
    <row r="59" spans="15:18" x14ac:dyDescent="0.3">
      <c r="O59" s="26">
        <v>2</v>
      </c>
      <c r="P59" s="5" t="s">
        <v>54</v>
      </c>
      <c r="Q59" s="24">
        <v>121999</v>
      </c>
    </row>
    <row r="60" spans="15:18" x14ac:dyDescent="0.3">
      <c r="O60" s="26">
        <v>3</v>
      </c>
      <c r="P60" s="5" t="s">
        <v>54</v>
      </c>
      <c r="Q60" s="24">
        <v>157853</v>
      </c>
    </row>
    <row r="61" spans="15:18" x14ac:dyDescent="0.3">
      <c r="O61" s="26">
        <v>4</v>
      </c>
      <c r="P61" s="5" t="s">
        <v>54</v>
      </c>
      <c r="Q61" s="24">
        <v>192735</v>
      </c>
    </row>
    <row r="62" spans="15:18" x14ac:dyDescent="0.3">
      <c r="O62" s="26">
        <v>5</v>
      </c>
      <c r="P62" s="5" t="s">
        <v>54</v>
      </c>
      <c r="Q62" s="24">
        <v>228109</v>
      </c>
    </row>
    <row r="63" spans="15:18" x14ac:dyDescent="0.3">
      <c r="O63" s="26">
        <v>6</v>
      </c>
      <c r="P63" s="5" t="s">
        <v>54</v>
      </c>
      <c r="Q63" s="24">
        <v>263115</v>
      </c>
    </row>
  </sheetData>
  <mergeCells count="72">
    <mergeCell ref="H5:I5"/>
    <mergeCell ref="A1:K1"/>
    <mergeCell ref="G10:G12"/>
    <mergeCell ref="I10:K10"/>
    <mergeCell ref="I11:K11"/>
    <mergeCell ref="H12:I12"/>
    <mergeCell ref="A5:A6"/>
    <mergeCell ref="C10:E10"/>
    <mergeCell ref="C11:E11"/>
    <mergeCell ref="A10:A12"/>
    <mergeCell ref="A3:K3"/>
    <mergeCell ref="H6:I6"/>
    <mergeCell ref="A8:K8"/>
    <mergeCell ref="B12:C12"/>
    <mergeCell ref="A33:A34"/>
    <mergeCell ref="H39:K39"/>
    <mergeCell ref="H40:K40"/>
    <mergeCell ref="H41:K41"/>
    <mergeCell ref="A44:K44"/>
    <mergeCell ref="A36:I36"/>
    <mergeCell ref="A39:B39"/>
    <mergeCell ref="A40:B40"/>
    <mergeCell ref="A41:B41"/>
    <mergeCell ref="A42:B42"/>
    <mergeCell ref="C39:E39"/>
    <mergeCell ref="C40:E40"/>
    <mergeCell ref="C41:E41"/>
    <mergeCell ref="C42:E42"/>
    <mergeCell ref="J36:K36"/>
    <mergeCell ref="B34:C34"/>
    <mergeCell ref="A29:A30"/>
    <mergeCell ref="A31:A32"/>
    <mergeCell ref="B26:C26"/>
    <mergeCell ref="B27:C27"/>
    <mergeCell ref="B28:C28"/>
    <mergeCell ref="B29:C29"/>
    <mergeCell ref="A18:C18"/>
    <mergeCell ref="A21:C21"/>
    <mergeCell ref="A19:K19"/>
    <mergeCell ref="A22:K22"/>
    <mergeCell ref="A27:A28"/>
    <mergeCell ref="B13:C13"/>
    <mergeCell ref="B14:C14"/>
    <mergeCell ref="G13:K13"/>
    <mergeCell ref="H14:I14"/>
    <mergeCell ref="J14:K14"/>
    <mergeCell ref="A16:K16"/>
    <mergeCell ref="B35:C35"/>
    <mergeCell ref="D26:I26"/>
    <mergeCell ref="D27:I27"/>
    <mergeCell ref="D28:I28"/>
    <mergeCell ref="D29:I29"/>
    <mergeCell ref="D30:I30"/>
    <mergeCell ref="D31:I31"/>
    <mergeCell ref="D32:I32"/>
    <mergeCell ref="D33:I33"/>
    <mergeCell ref="D34:I34"/>
    <mergeCell ref="D35:I35"/>
    <mergeCell ref="B30:C30"/>
    <mergeCell ref="B31:C31"/>
    <mergeCell ref="B32:C32"/>
    <mergeCell ref="B33:C33"/>
    <mergeCell ref="J35:K35"/>
    <mergeCell ref="J26:K26"/>
    <mergeCell ref="J27:K27"/>
    <mergeCell ref="J28:K28"/>
    <mergeCell ref="J29:K29"/>
    <mergeCell ref="J30:K30"/>
    <mergeCell ref="J32:K32"/>
    <mergeCell ref="J33:K33"/>
    <mergeCell ref="J34:K34"/>
    <mergeCell ref="J31:K31"/>
  </mergeCells>
  <phoneticPr fontId="2" type="noConversion"/>
  <conditionalFormatting sqref="D12 J12:K12">
    <cfRule type="cellIs" dxfId="5" priority="3" operator="equal">
      <formula>$D$12=부적합</formula>
    </cfRule>
  </conditionalFormatting>
  <conditionalFormatting sqref="D12">
    <cfRule type="cellIs" dxfId="4" priority="2" operator="equal">
      <formula>"부적합"</formula>
    </cfRule>
  </conditionalFormatting>
  <conditionalFormatting sqref="J12:K12">
    <cfRule type="cellIs" dxfId="3" priority="1" operator="equal">
      <formula>"부적합"</formula>
    </cfRule>
  </conditionalFormatting>
  <dataValidations count="4">
    <dataValidation type="list" allowBlank="1" showInputMessage="1" showErrorMessage="1" sqref="B14:C14" xr:uid="{00000000-0002-0000-0000-000000000000}">
      <formula1>"다문화, 장애인, 복지시설, 해당없음"</formula1>
    </dataValidation>
    <dataValidation type="list" allowBlank="1" showInputMessage="1" showErrorMessage="1" sqref="I10:K10" xr:uid="{00000000-0002-0000-0000-000001000000}">
      <formula1>"지역가입, 직장가입, 지역+직장, 면제"</formula1>
    </dataValidation>
    <dataValidation type="list" allowBlank="1" showInputMessage="1" showErrorMessage="1" sqref="H14:I14" xr:uid="{00000000-0002-0000-0000-000002000000}">
      <formula1>"기초생활수급, 차상위계층, 일반저소득, 외국인"</formula1>
    </dataValidation>
    <dataValidation type="list" allowBlank="1" showInputMessage="1" showErrorMessage="1" sqref="B13:C13" xr:uid="{00000000-0002-0000-0000-000003000000}">
      <formula1>"부자가정, 모자가정"</formula1>
    </dataValidation>
  </dataValidations>
  <pageMargins left="0.7" right="0.7" top="0.75" bottom="0.75" header="0.3" footer="0.3"/>
  <pageSetup paperSize="9" scale="8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39997558519241921"/>
    <pageSetUpPr fitToPage="1"/>
  </sheetPr>
  <dimension ref="A1:AB71"/>
  <sheetViews>
    <sheetView zoomScaleNormal="100" workbookViewId="0">
      <selection activeCell="H47" sqref="H47:K49"/>
    </sheetView>
  </sheetViews>
  <sheetFormatPr defaultRowHeight="16.5" x14ac:dyDescent="0.3"/>
  <cols>
    <col min="1" max="4" width="9" customWidth="1"/>
    <col min="5" max="5" width="9.625" customWidth="1"/>
    <col min="6" max="6" width="0.875" customWidth="1"/>
    <col min="9" max="10" width="9" customWidth="1"/>
    <col min="11" max="11" width="9.75" bestFit="1" customWidth="1"/>
    <col min="12" max="12" width="9" customWidth="1"/>
    <col min="13" max="13" width="1.875" customWidth="1"/>
    <col min="14" max="14" width="11" hidden="1" customWidth="1"/>
    <col min="15" max="17" width="10.875" hidden="1" customWidth="1"/>
    <col min="18" max="20" width="10.875" customWidth="1"/>
    <col min="21" max="22" width="10.875" bestFit="1" customWidth="1"/>
    <col min="23" max="24" width="11" bestFit="1" customWidth="1"/>
    <col min="25" max="25" width="9.375" bestFit="1" customWidth="1"/>
  </cols>
  <sheetData>
    <row r="1" spans="1:24" ht="26.25" x14ac:dyDescent="0.3">
      <c r="A1" s="113" t="s">
        <v>69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24" ht="4.5" customHeight="1" x14ac:dyDescent="0.3"/>
    <row r="3" spans="1:24" ht="20.25" x14ac:dyDescent="0.3">
      <c r="A3" s="63" t="s">
        <v>0</v>
      </c>
      <c r="B3" s="63"/>
      <c r="C3" s="63"/>
      <c r="D3" s="63"/>
      <c r="E3" s="63"/>
      <c r="F3" s="36"/>
      <c r="G3" s="150" t="s">
        <v>58</v>
      </c>
      <c r="H3" s="151"/>
      <c r="I3" s="151"/>
      <c r="J3" s="151"/>
      <c r="K3" s="151"/>
    </row>
    <row r="4" spans="1:24" ht="6" customHeight="1" thickBot="1" x14ac:dyDescent="0.35">
      <c r="A4" s="1"/>
      <c r="B4" s="1"/>
      <c r="C4" s="1"/>
      <c r="D4" s="1"/>
      <c r="E4" s="1"/>
      <c r="F4" s="1"/>
      <c r="G4" s="1"/>
      <c r="H4" s="1"/>
      <c r="I4" s="1"/>
      <c r="J4" s="1"/>
    </row>
    <row r="5" spans="1:24" ht="17.25" x14ac:dyDescent="0.3">
      <c r="A5" s="119" t="s">
        <v>1</v>
      </c>
      <c r="B5" s="44" t="s">
        <v>5</v>
      </c>
      <c r="C5" s="44" t="s">
        <v>6</v>
      </c>
      <c r="D5" s="44" t="s">
        <v>7</v>
      </c>
      <c r="E5" s="14" t="s">
        <v>8</v>
      </c>
      <c r="F5" s="4"/>
      <c r="G5" s="47" t="s">
        <v>65</v>
      </c>
      <c r="H5" s="105"/>
      <c r="I5" s="105"/>
      <c r="J5" s="49" t="s">
        <v>67</v>
      </c>
      <c r="K5" s="57"/>
      <c r="O5" s="22"/>
      <c r="P5" s="22"/>
      <c r="Q5" s="22"/>
      <c r="R5" s="22"/>
      <c r="S5" s="22"/>
      <c r="T5" s="22"/>
      <c r="U5" s="22"/>
      <c r="V5" s="22"/>
      <c r="W5" s="22"/>
    </row>
    <row r="6" spans="1:24" ht="18" thickBot="1" x14ac:dyDescent="0.35">
      <c r="A6" s="102"/>
      <c r="B6" s="54"/>
      <c r="C6" s="54"/>
      <c r="D6" s="54"/>
      <c r="E6" s="55"/>
      <c r="F6" s="4"/>
      <c r="G6" s="46" t="s">
        <v>66</v>
      </c>
      <c r="H6" s="109"/>
      <c r="I6" s="109"/>
      <c r="J6" s="50" t="s">
        <v>68</v>
      </c>
      <c r="K6" s="58"/>
      <c r="O6" s="22"/>
      <c r="P6" s="22"/>
      <c r="Q6" s="22"/>
      <c r="R6" s="22"/>
      <c r="S6" s="22"/>
      <c r="T6" s="22"/>
      <c r="U6" s="22"/>
      <c r="V6" s="22"/>
      <c r="W6" s="22"/>
    </row>
    <row r="7" spans="1:24" ht="6" customHeight="1" x14ac:dyDescent="0.3">
      <c r="H7" s="51"/>
      <c r="I7" s="51"/>
    </row>
    <row r="8" spans="1:24" ht="20.25" x14ac:dyDescent="0.3">
      <c r="A8" s="63" t="s">
        <v>2</v>
      </c>
      <c r="B8" s="63"/>
      <c r="C8" s="63"/>
      <c r="D8" s="63"/>
      <c r="E8" s="63"/>
      <c r="F8" s="63"/>
      <c r="G8" s="63"/>
      <c r="H8" s="63"/>
      <c r="I8" s="63"/>
      <c r="J8" s="63"/>
      <c r="K8" s="63"/>
    </row>
    <row r="9" spans="1:24" ht="6" customHeight="1" thickBot="1" x14ac:dyDescent="0.35"/>
    <row r="10" spans="1:24" ht="16.5" customHeight="1" x14ac:dyDescent="0.3">
      <c r="A10" s="124" t="s">
        <v>9</v>
      </c>
      <c r="B10" s="44" t="s">
        <v>3</v>
      </c>
      <c r="C10" s="120"/>
      <c r="D10" s="120"/>
      <c r="E10" s="121"/>
      <c r="F10" s="3"/>
      <c r="G10" s="115" t="s">
        <v>10</v>
      </c>
      <c r="H10" s="44" t="s">
        <v>11</v>
      </c>
      <c r="I10" s="105"/>
      <c r="J10" s="86"/>
      <c r="K10" s="106"/>
      <c r="N10" s="5" t="s">
        <v>51</v>
      </c>
      <c r="O10" s="5" t="s">
        <v>50</v>
      </c>
      <c r="P10" s="5"/>
      <c r="Q10" s="5"/>
      <c r="R10" s="5"/>
      <c r="S10" s="5"/>
      <c r="T10" s="5"/>
      <c r="U10" s="5"/>
      <c r="V10" s="5"/>
      <c r="W10" s="5"/>
      <c r="X10" s="5"/>
    </row>
    <row r="11" spans="1:24" ht="17.25" x14ac:dyDescent="0.3">
      <c r="A11" s="125"/>
      <c r="B11" s="43" t="s">
        <v>4</v>
      </c>
      <c r="C11" s="122"/>
      <c r="D11" s="122"/>
      <c r="E11" s="123"/>
      <c r="F11" s="3"/>
      <c r="G11" s="100"/>
      <c r="H11" s="43" t="s">
        <v>12</v>
      </c>
      <c r="I11" s="116"/>
      <c r="J11" s="117"/>
      <c r="K11" s="118"/>
      <c r="N11" s="26">
        <v>1</v>
      </c>
      <c r="O11" s="24">
        <v>2077892</v>
      </c>
      <c r="P11" s="5"/>
      <c r="Q11" s="24"/>
      <c r="R11" s="5"/>
      <c r="S11" s="24"/>
      <c r="T11" s="5"/>
      <c r="U11" s="25"/>
      <c r="V11" s="24"/>
      <c r="W11" s="24"/>
      <c r="X11" s="24"/>
    </row>
    <row r="12" spans="1:24" ht="17.25" x14ac:dyDescent="0.3">
      <c r="A12" s="125"/>
      <c r="B12" s="101" t="s">
        <v>55</v>
      </c>
      <c r="C12" s="101"/>
      <c r="D12" s="31" t="e">
        <f>IF((VLOOKUP(E14,N10:S17,2,TRUE)&gt;C10+C11),"적합","부적합")</f>
        <v>#N/A</v>
      </c>
      <c r="E12" s="48" t="e">
        <f>VLOOKUP(E14,N11:O17,2,TRUE)</f>
        <v>#N/A</v>
      </c>
      <c r="F12" s="3"/>
      <c r="G12" s="100"/>
      <c r="H12" s="101" t="s">
        <v>13</v>
      </c>
      <c r="I12" s="101"/>
      <c r="J12" s="29" t="str">
        <f>IF((K12&gt;I11),"적합","부적합")</f>
        <v>부적합</v>
      </c>
      <c r="K12" s="30">
        <f t="array" ref="K12">IFERROR(INDEX(Q46:Q63,MATCH(1,(E14=O46:O63)*(I10=P46:P63),0)),"없음")</f>
        <v>0</v>
      </c>
      <c r="N12" s="26">
        <v>2</v>
      </c>
      <c r="O12" s="24">
        <v>3456155</v>
      </c>
      <c r="P12" s="5"/>
      <c r="Q12" s="24"/>
      <c r="R12" s="5"/>
      <c r="S12" s="24"/>
      <c r="T12" s="5"/>
      <c r="U12" s="24"/>
      <c r="V12" s="24"/>
      <c r="W12" s="24"/>
      <c r="X12" s="24"/>
    </row>
    <row r="13" spans="1:24" ht="18" thickBot="1" x14ac:dyDescent="0.35">
      <c r="A13" s="18" t="s">
        <v>16</v>
      </c>
      <c r="B13" s="67"/>
      <c r="C13" s="67"/>
      <c r="D13" s="32" t="s">
        <v>18</v>
      </c>
      <c r="E13" s="34"/>
      <c r="F13" s="3"/>
      <c r="G13" s="69" t="s">
        <v>14</v>
      </c>
      <c r="H13" s="70"/>
      <c r="I13" s="70"/>
      <c r="J13" s="71"/>
      <c r="K13" s="72"/>
      <c r="N13" s="26">
        <v>3</v>
      </c>
      <c r="O13" s="24">
        <v>4434816</v>
      </c>
      <c r="P13" s="5"/>
      <c r="Q13" s="24"/>
      <c r="R13" s="5"/>
      <c r="S13" s="24"/>
      <c r="T13" s="5"/>
      <c r="U13" s="24"/>
      <c r="V13" s="24"/>
      <c r="W13" s="24"/>
      <c r="X13" s="24"/>
    </row>
    <row r="14" spans="1:24" ht="18" thickBot="1" x14ac:dyDescent="0.35">
      <c r="A14" s="19" t="s">
        <v>17</v>
      </c>
      <c r="B14" s="68"/>
      <c r="C14" s="68"/>
      <c r="D14" s="20" t="s">
        <v>15</v>
      </c>
      <c r="E14" s="56"/>
      <c r="F14" s="3"/>
      <c r="G14" s="35" t="s">
        <v>57</v>
      </c>
      <c r="H14" s="73"/>
      <c r="I14" s="73"/>
      <c r="J14" s="74"/>
      <c r="K14" s="75"/>
      <c r="N14" s="26">
        <v>4</v>
      </c>
      <c r="O14" s="24">
        <v>5400964</v>
      </c>
      <c r="P14" s="5"/>
      <c r="Q14" s="24"/>
      <c r="R14" s="5"/>
      <c r="S14" s="24"/>
      <c r="T14" s="5"/>
      <c r="U14" s="24"/>
      <c r="V14" s="24"/>
      <c r="W14" s="24"/>
      <c r="X14" s="24"/>
    </row>
    <row r="15" spans="1:24" ht="6" customHeight="1" x14ac:dyDescent="0.3">
      <c r="N15" s="26">
        <v>5</v>
      </c>
      <c r="O15" s="24">
        <v>6330688</v>
      </c>
      <c r="P15" s="5"/>
      <c r="Q15" s="24"/>
      <c r="R15" s="5"/>
      <c r="S15" s="24"/>
      <c r="T15" s="5"/>
      <c r="U15" s="24"/>
      <c r="V15" s="24"/>
      <c r="W15" s="24"/>
      <c r="X15" s="24"/>
    </row>
    <row r="16" spans="1:24" ht="20.25" x14ac:dyDescent="0.3">
      <c r="A16" s="63" t="s">
        <v>19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N16" s="26">
        <v>6</v>
      </c>
      <c r="O16" s="24">
        <v>7227981</v>
      </c>
      <c r="P16" s="5"/>
      <c r="Q16" s="24"/>
      <c r="R16" s="5"/>
      <c r="S16" s="24"/>
      <c r="T16" s="5"/>
      <c r="U16" s="24"/>
      <c r="V16" s="24"/>
      <c r="W16" s="24"/>
      <c r="X16" s="24"/>
    </row>
    <row r="17" spans="1:24" ht="6" customHeight="1" thickBot="1" x14ac:dyDescent="0.35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N17" s="26">
        <v>7</v>
      </c>
      <c r="O17" s="24">
        <v>8107515</v>
      </c>
      <c r="P17" s="5"/>
      <c r="Q17" s="24"/>
      <c r="R17" s="5"/>
      <c r="S17" s="24"/>
      <c r="T17" s="5"/>
      <c r="U17" s="23"/>
      <c r="V17" s="24"/>
      <c r="W17" s="24"/>
      <c r="X17" s="24"/>
    </row>
    <row r="18" spans="1:24" ht="17.25" thickBot="1" x14ac:dyDescent="0.35">
      <c r="A18" s="76" t="s">
        <v>59</v>
      </c>
      <c r="B18" s="77"/>
      <c r="C18" s="78"/>
      <c r="D18" s="6"/>
      <c r="E18" s="6"/>
      <c r="F18" s="6"/>
      <c r="G18" s="6"/>
      <c r="H18" s="6"/>
      <c r="I18" s="6"/>
      <c r="J18" s="6"/>
      <c r="K18" s="6"/>
    </row>
    <row r="19" spans="1:24" ht="150" customHeight="1" thickBot="1" x14ac:dyDescent="0.35">
      <c r="A19" s="79" t="s">
        <v>86</v>
      </c>
      <c r="B19" s="80"/>
      <c r="C19" s="80"/>
      <c r="D19" s="80"/>
      <c r="E19" s="80"/>
      <c r="F19" s="80"/>
      <c r="G19" s="80"/>
      <c r="H19" s="80"/>
      <c r="I19" s="80"/>
      <c r="J19" s="80"/>
      <c r="K19" s="81"/>
      <c r="N19" s="22"/>
      <c r="O19" s="22"/>
      <c r="P19" s="22"/>
      <c r="S19" s="22"/>
      <c r="T19" s="22"/>
    </row>
    <row r="20" spans="1:24" ht="6" customHeight="1" thickBot="1" x14ac:dyDescent="0.35">
      <c r="A20" s="9"/>
      <c r="B20" s="9"/>
      <c r="C20" s="9"/>
      <c r="D20" s="8"/>
      <c r="E20" s="8"/>
      <c r="F20" s="8"/>
      <c r="G20" s="8"/>
      <c r="H20" s="8"/>
      <c r="I20" s="8"/>
      <c r="J20" s="8"/>
      <c r="K20" s="8"/>
    </row>
    <row r="21" spans="1:24" ht="17.25" thickBot="1" x14ac:dyDescent="0.35">
      <c r="A21" s="76" t="s">
        <v>83</v>
      </c>
      <c r="B21" s="77"/>
      <c r="C21" s="78"/>
      <c r="D21" s="6"/>
      <c r="E21" s="6"/>
      <c r="F21" s="6"/>
      <c r="G21" s="6"/>
      <c r="H21" s="6"/>
      <c r="I21" s="6"/>
      <c r="J21" s="6"/>
      <c r="K21" s="6"/>
    </row>
    <row r="22" spans="1:24" ht="150" customHeight="1" thickBot="1" x14ac:dyDescent="0.35">
      <c r="A22" s="128" t="s">
        <v>91</v>
      </c>
      <c r="B22" s="80"/>
      <c r="C22" s="80"/>
      <c r="D22" s="80"/>
      <c r="E22" s="80"/>
      <c r="F22" s="80"/>
      <c r="G22" s="80"/>
      <c r="H22" s="80"/>
      <c r="I22" s="80"/>
      <c r="J22" s="80"/>
      <c r="K22" s="81"/>
    </row>
    <row r="23" spans="1:24" ht="6" customHeight="1" thickBot="1" x14ac:dyDescent="0.35"/>
    <row r="24" spans="1:24" ht="17.25" thickBot="1" x14ac:dyDescent="0.35">
      <c r="A24" s="76" t="s">
        <v>74</v>
      </c>
      <c r="B24" s="77"/>
      <c r="C24" s="78"/>
      <c r="D24" s="6"/>
      <c r="E24" s="6"/>
      <c r="F24" s="6"/>
      <c r="G24" s="6"/>
      <c r="H24" s="6"/>
      <c r="I24" s="6"/>
      <c r="J24" s="6"/>
      <c r="K24" s="6"/>
    </row>
    <row r="25" spans="1:24" ht="4.5" customHeight="1" x14ac:dyDescent="0.3">
      <c r="A25" s="129"/>
      <c r="B25" s="130"/>
      <c r="C25" s="130"/>
      <c r="D25" s="130"/>
      <c r="E25" s="130"/>
      <c r="F25" s="130"/>
      <c r="G25" s="130"/>
      <c r="H25" s="130"/>
      <c r="I25" s="130"/>
      <c r="J25" s="130"/>
      <c r="K25" s="131"/>
    </row>
    <row r="26" spans="1:24" ht="15" customHeight="1" x14ac:dyDescent="0.3">
      <c r="A26" s="138" t="s">
        <v>79</v>
      </c>
      <c r="B26" s="139"/>
      <c r="C26" s="140"/>
      <c r="D26" s="141" t="s">
        <v>80</v>
      </c>
      <c r="E26" s="142"/>
      <c r="F26" s="142"/>
      <c r="G26" s="142"/>
      <c r="H26" s="142"/>
      <c r="I26" s="142"/>
      <c r="J26" s="142"/>
      <c r="K26" s="143"/>
    </row>
    <row r="27" spans="1:24" ht="17.100000000000001" customHeight="1" x14ac:dyDescent="0.3">
      <c r="A27" s="132" t="s">
        <v>75</v>
      </c>
      <c r="B27" s="133"/>
      <c r="C27" s="134"/>
      <c r="D27" s="144" t="s">
        <v>87</v>
      </c>
      <c r="E27" s="145"/>
      <c r="F27" s="145"/>
      <c r="G27" s="145"/>
      <c r="H27" s="145"/>
      <c r="I27" s="145"/>
      <c r="J27" s="145"/>
      <c r="K27" s="146"/>
    </row>
    <row r="28" spans="1:24" ht="17.100000000000001" customHeight="1" x14ac:dyDescent="0.3">
      <c r="A28" s="132" t="s">
        <v>76</v>
      </c>
      <c r="B28" s="133"/>
      <c r="C28" s="134"/>
      <c r="D28" s="144" t="s">
        <v>88</v>
      </c>
      <c r="E28" s="145"/>
      <c r="F28" s="145"/>
      <c r="G28" s="145"/>
      <c r="H28" s="145"/>
      <c r="I28" s="145"/>
      <c r="J28" s="145"/>
      <c r="K28" s="146"/>
    </row>
    <row r="29" spans="1:24" ht="17.100000000000001" customHeight="1" x14ac:dyDescent="0.3">
      <c r="A29" s="132" t="s">
        <v>78</v>
      </c>
      <c r="B29" s="133"/>
      <c r="C29" s="134"/>
      <c r="D29" s="144" t="s">
        <v>89</v>
      </c>
      <c r="E29" s="145"/>
      <c r="F29" s="145"/>
      <c r="G29" s="145"/>
      <c r="H29" s="145"/>
      <c r="I29" s="145"/>
      <c r="J29" s="145"/>
      <c r="K29" s="146"/>
    </row>
    <row r="30" spans="1:24" ht="17.100000000000001" customHeight="1" x14ac:dyDescent="0.3">
      <c r="A30" s="132" t="s">
        <v>82</v>
      </c>
      <c r="B30" s="133"/>
      <c r="C30" s="134"/>
      <c r="D30" s="144"/>
      <c r="E30" s="145"/>
      <c r="F30" s="145"/>
      <c r="G30" s="145"/>
      <c r="H30" s="145"/>
      <c r="I30" s="145"/>
      <c r="J30" s="145"/>
      <c r="K30" s="146"/>
    </row>
    <row r="31" spans="1:24" ht="17.100000000000001" customHeight="1" thickBot="1" x14ac:dyDescent="0.35">
      <c r="A31" s="135" t="s">
        <v>77</v>
      </c>
      <c r="B31" s="136"/>
      <c r="C31" s="137"/>
      <c r="D31" s="147"/>
      <c r="E31" s="148"/>
      <c r="F31" s="148"/>
      <c r="G31" s="148"/>
      <c r="H31" s="148"/>
      <c r="I31" s="148"/>
      <c r="J31" s="148"/>
      <c r="K31" s="149"/>
    </row>
    <row r="32" spans="1:24" ht="6" customHeight="1" x14ac:dyDescent="0.3">
      <c r="C32" s="52"/>
      <c r="D32" s="53"/>
      <c r="E32" s="53"/>
      <c r="F32" s="53"/>
      <c r="G32" s="53"/>
      <c r="H32" s="53"/>
      <c r="I32" s="53"/>
      <c r="J32" s="53"/>
      <c r="K32" s="53"/>
    </row>
    <row r="33" spans="1:28" ht="20.25" x14ac:dyDescent="0.3">
      <c r="A33" s="2" t="s">
        <v>22</v>
      </c>
    </row>
    <row r="34" spans="1:28" ht="6" customHeight="1" thickBot="1" x14ac:dyDescent="0.35"/>
    <row r="35" spans="1:28" x14ac:dyDescent="0.3">
      <c r="A35" s="11" t="s">
        <v>33</v>
      </c>
      <c r="B35" s="65" t="s">
        <v>60</v>
      </c>
      <c r="C35" s="65"/>
      <c r="D35" s="65" t="s">
        <v>63</v>
      </c>
      <c r="E35" s="65"/>
      <c r="F35" s="65"/>
      <c r="G35" s="65"/>
      <c r="H35" s="65"/>
      <c r="I35" s="65"/>
      <c r="J35" s="61" t="s">
        <v>36</v>
      </c>
      <c r="K35" s="62"/>
      <c r="V35" s="5"/>
      <c r="W35" s="5"/>
      <c r="X35" s="5"/>
      <c r="Y35" s="5"/>
    </row>
    <row r="36" spans="1:28" x14ac:dyDescent="0.3">
      <c r="A36" s="127" t="s">
        <v>73</v>
      </c>
      <c r="B36" s="126"/>
      <c r="C36" s="126"/>
      <c r="D36" s="66"/>
      <c r="E36" s="66"/>
      <c r="F36" s="66"/>
      <c r="G36" s="66"/>
      <c r="H36" s="66"/>
      <c r="I36" s="66"/>
      <c r="J36" s="59"/>
      <c r="K36" s="60"/>
      <c r="V36" s="23"/>
      <c r="W36" s="24"/>
      <c r="X36" s="24"/>
      <c r="Y36" s="24"/>
    </row>
    <row r="37" spans="1:28" x14ac:dyDescent="0.3">
      <c r="A37" s="85"/>
      <c r="B37" s="126"/>
      <c r="C37" s="126"/>
      <c r="D37" s="66"/>
      <c r="E37" s="66"/>
      <c r="F37" s="66"/>
      <c r="G37" s="66"/>
      <c r="H37" s="66"/>
      <c r="I37" s="66"/>
      <c r="J37" s="59"/>
      <c r="K37" s="60"/>
      <c r="V37" s="23"/>
      <c r="W37" s="24"/>
      <c r="X37" s="24"/>
      <c r="Y37" s="24"/>
    </row>
    <row r="38" spans="1:28" x14ac:dyDescent="0.3">
      <c r="A38" s="85" t="s">
        <v>71</v>
      </c>
      <c r="B38" s="126"/>
      <c r="C38" s="126"/>
      <c r="D38" s="66"/>
      <c r="E38" s="66"/>
      <c r="F38" s="66"/>
      <c r="G38" s="66"/>
      <c r="H38" s="66"/>
      <c r="I38" s="66"/>
      <c r="J38" s="59"/>
      <c r="K38" s="60"/>
      <c r="V38" s="23"/>
      <c r="W38" s="24"/>
      <c r="X38" s="24"/>
      <c r="Y38" s="24"/>
    </row>
    <row r="39" spans="1:28" x14ac:dyDescent="0.3">
      <c r="A39" s="85"/>
      <c r="B39" s="126"/>
      <c r="C39" s="126"/>
      <c r="D39" s="66"/>
      <c r="E39" s="66"/>
      <c r="F39" s="66"/>
      <c r="G39" s="66"/>
      <c r="H39" s="66"/>
      <c r="I39" s="66"/>
      <c r="J39" s="59"/>
      <c r="K39" s="60"/>
      <c r="V39" s="23"/>
      <c r="W39" s="24"/>
      <c r="X39" s="24"/>
      <c r="Y39" s="24"/>
    </row>
    <row r="40" spans="1:28" ht="16.5" customHeight="1" x14ac:dyDescent="0.3">
      <c r="A40" s="85" t="s">
        <v>72</v>
      </c>
      <c r="B40" s="126"/>
      <c r="C40" s="126"/>
      <c r="D40" s="66"/>
      <c r="E40" s="66"/>
      <c r="F40" s="66"/>
      <c r="G40" s="66"/>
      <c r="H40" s="66"/>
      <c r="I40" s="66"/>
      <c r="J40" s="59"/>
      <c r="K40" s="60"/>
      <c r="V40" s="23"/>
      <c r="W40" s="24"/>
      <c r="X40" s="24"/>
      <c r="Y40" s="24"/>
    </row>
    <row r="41" spans="1:28" x14ac:dyDescent="0.3">
      <c r="A41" s="85"/>
      <c r="B41" s="126"/>
      <c r="C41" s="126"/>
      <c r="D41" s="66"/>
      <c r="E41" s="66"/>
      <c r="F41" s="66"/>
      <c r="G41" s="66"/>
      <c r="H41" s="66"/>
      <c r="I41" s="66"/>
      <c r="J41" s="59"/>
      <c r="K41" s="60"/>
      <c r="V41" s="23"/>
      <c r="W41" s="24"/>
      <c r="X41" s="24"/>
      <c r="Y41" s="24"/>
    </row>
    <row r="42" spans="1:28" x14ac:dyDescent="0.3">
      <c r="A42" s="33" t="s">
        <v>81</v>
      </c>
      <c r="B42" s="126"/>
      <c r="C42" s="126"/>
      <c r="D42" s="66"/>
      <c r="E42" s="66"/>
      <c r="F42" s="66"/>
      <c r="G42" s="66"/>
      <c r="H42" s="66"/>
      <c r="I42" s="66"/>
      <c r="J42" s="59"/>
      <c r="K42" s="60"/>
      <c r="V42" s="23"/>
      <c r="W42" s="24"/>
      <c r="X42" s="24"/>
      <c r="Y42" s="24"/>
    </row>
    <row r="43" spans="1:28" x14ac:dyDescent="0.3">
      <c r="A43" s="37" t="s">
        <v>56</v>
      </c>
      <c r="B43" s="126"/>
      <c r="C43" s="126"/>
      <c r="D43" s="66"/>
      <c r="E43" s="66"/>
      <c r="F43" s="66"/>
      <c r="G43" s="66"/>
      <c r="H43" s="66"/>
      <c r="I43" s="66"/>
      <c r="J43" s="59"/>
      <c r="K43" s="60"/>
    </row>
    <row r="44" spans="1:28" ht="17.25" thickBot="1" x14ac:dyDescent="0.35">
      <c r="A44" s="96" t="s">
        <v>42</v>
      </c>
      <c r="B44" s="97"/>
      <c r="C44" s="97"/>
      <c r="D44" s="97"/>
      <c r="E44" s="97"/>
      <c r="F44" s="97"/>
      <c r="G44" s="97"/>
      <c r="H44" s="97"/>
      <c r="I44" s="97"/>
      <c r="J44" s="111">
        <f>SUM(J36:K43)</f>
        <v>0</v>
      </c>
      <c r="K44" s="112"/>
    </row>
    <row r="45" spans="1:28" ht="12" customHeight="1" x14ac:dyDescent="0.3"/>
    <row r="46" spans="1:28" ht="21" thickBot="1" x14ac:dyDescent="0.35">
      <c r="A46" s="2" t="s">
        <v>23</v>
      </c>
      <c r="G46" s="2" t="s">
        <v>64</v>
      </c>
    </row>
    <row r="47" spans="1:28" x14ac:dyDescent="0.3">
      <c r="A47" s="98" t="s">
        <v>24</v>
      </c>
      <c r="B47" s="99"/>
      <c r="C47" s="104"/>
      <c r="D47" s="105"/>
      <c r="E47" s="106"/>
      <c r="G47" s="47" t="s">
        <v>29</v>
      </c>
      <c r="H47" s="86"/>
      <c r="I47" s="87"/>
      <c r="J47" s="87"/>
      <c r="K47" s="88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8"/>
      <c r="Z47" s="28"/>
      <c r="AA47" s="28"/>
      <c r="AB47" s="28"/>
    </row>
    <row r="48" spans="1:28" x14ac:dyDescent="0.3">
      <c r="A48" s="100" t="s">
        <v>61</v>
      </c>
      <c r="B48" s="101"/>
      <c r="C48" s="67"/>
      <c r="D48" s="67"/>
      <c r="E48" s="107"/>
      <c r="G48" s="45" t="s">
        <v>30</v>
      </c>
      <c r="H48" s="89"/>
      <c r="I48" s="90"/>
      <c r="J48" s="90"/>
      <c r="K48" s="91"/>
      <c r="O48" s="28"/>
      <c r="P48" s="28"/>
      <c r="Q48" s="27"/>
      <c r="R48" s="27"/>
      <c r="S48" s="27"/>
      <c r="T48" s="27"/>
      <c r="U48" s="27"/>
      <c r="V48" s="27"/>
      <c r="W48" s="27"/>
      <c r="X48" s="27"/>
      <c r="Y48" s="27"/>
      <c r="Z48" s="28"/>
      <c r="AA48" s="28"/>
      <c r="AB48" s="28"/>
    </row>
    <row r="49" spans="1:28" ht="17.25" thickBot="1" x14ac:dyDescent="0.35">
      <c r="A49" s="100" t="s">
        <v>26</v>
      </c>
      <c r="B49" s="101"/>
      <c r="C49" s="67"/>
      <c r="D49" s="67"/>
      <c r="E49" s="107"/>
      <c r="G49" s="46" t="s">
        <v>31</v>
      </c>
      <c r="H49" s="92"/>
      <c r="I49" s="93"/>
      <c r="J49" s="93"/>
      <c r="K49" s="94"/>
      <c r="O49" s="28"/>
      <c r="P49" s="28"/>
      <c r="Q49" s="27"/>
      <c r="R49" s="27"/>
      <c r="S49" s="27"/>
      <c r="T49" s="27"/>
      <c r="U49" s="27"/>
      <c r="V49" s="27"/>
      <c r="W49" s="27"/>
      <c r="X49" s="27"/>
      <c r="Y49" s="27"/>
      <c r="Z49" s="28"/>
      <c r="AA49" s="28"/>
      <c r="AB49" s="28"/>
    </row>
    <row r="50" spans="1:28" ht="18" thickBot="1" x14ac:dyDescent="0.35">
      <c r="A50" s="102" t="s">
        <v>62</v>
      </c>
      <c r="B50" s="103"/>
      <c r="C50" s="108"/>
      <c r="D50" s="109"/>
      <c r="E50" s="110"/>
      <c r="G50" s="10"/>
      <c r="H50" s="10"/>
      <c r="I50" s="10"/>
      <c r="J50" s="10"/>
      <c r="K50" s="10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 ht="6" customHeight="1" x14ac:dyDescent="0.3"/>
    <row r="52" spans="1:28" ht="33" customHeight="1" x14ac:dyDescent="0.3">
      <c r="A52" s="95" t="s">
        <v>32</v>
      </c>
      <c r="B52" s="95"/>
      <c r="C52" s="95"/>
      <c r="D52" s="95"/>
      <c r="E52" s="95"/>
      <c r="F52" s="95"/>
      <c r="G52" s="95"/>
      <c r="H52" s="95"/>
      <c r="I52" s="95"/>
      <c r="J52" s="95"/>
      <c r="K52" s="95"/>
      <c r="O52" s="22"/>
    </row>
    <row r="54" spans="1:28" x14ac:dyDescent="0.3">
      <c r="O54" s="26">
        <v>1</v>
      </c>
      <c r="P54" s="5" t="s">
        <v>52</v>
      </c>
      <c r="Q54" s="24">
        <v>86604</v>
      </c>
    </row>
    <row r="55" spans="1:28" x14ac:dyDescent="0.3">
      <c r="O55" s="26">
        <v>2</v>
      </c>
      <c r="P55" s="5" t="s">
        <v>52</v>
      </c>
      <c r="Q55" s="24">
        <v>121096</v>
      </c>
    </row>
    <row r="56" spans="1:28" x14ac:dyDescent="0.3">
      <c r="O56" s="26">
        <v>3</v>
      </c>
      <c r="P56" s="5" t="s">
        <v>52</v>
      </c>
      <c r="Q56" s="24">
        <v>155883</v>
      </c>
    </row>
    <row r="57" spans="1:28" x14ac:dyDescent="0.3">
      <c r="O57" s="26">
        <v>4</v>
      </c>
      <c r="P57" s="5" t="s">
        <v>52</v>
      </c>
      <c r="Q57" s="24">
        <v>189925</v>
      </c>
    </row>
    <row r="58" spans="1:28" x14ac:dyDescent="0.3">
      <c r="O58" s="26">
        <v>5</v>
      </c>
      <c r="P58" s="5" t="s">
        <v>52</v>
      </c>
      <c r="Q58" s="24">
        <v>224347</v>
      </c>
    </row>
    <row r="59" spans="1:28" x14ac:dyDescent="0.3">
      <c r="O59" s="26">
        <v>6</v>
      </c>
      <c r="P59" s="5" t="s">
        <v>52</v>
      </c>
      <c r="Q59" s="24">
        <v>258147</v>
      </c>
    </row>
    <row r="60" spans="1:28" x14ac:dyDescent="0.3">
      <c r="O60" s="26">
        <v>1</v>
      </c>
      <c r="P60" s="5" t="s">
        <v>53</v>
      </c>
      <c r="Q60" s="24">
        <v>38098</v>
      </c>
      <c r="R60" s="26"/>
    </row>
    <row r="61" spans="1:28" x14ac:dyDescent="0.3">
      <c r="O61" s="26">
        <v>2</v>
      </c>
      <c r="P61" s="5" t="s">
        <v>53</v>
      </c>
      <c r="Q61" s="24">
        <v>108864</v>
      </c>
    </row>
    <row r="62" spans="1:28" x14ac:dyDescent="0.3">
      <c r="O62" s="26">
        <v>3</v>
      </c>
      <c r="P62" s="5" t="s">
        <v>53</v>
      </c>
      <c r="Q62" s="24">
        <v>152618</v>
      </c>
    </row>
    <row r="63" spans="1:28" x14ac:dyDescent="0.3">
      <c r="O63" s="26">
        <v>4</v>
      </c>
      <c r="P63" s="5" t="s">
        <v>53</v>
      </c>
      <c r="Q63" s="24">
        <v>197881</v>
      </c>
    </row>
    <row r="64" spans="1:28" x14ac:dyDescent="0.3">
      <c r="O64" s="26">
        <v>5</v>
      </c>
      <c r="P64" s="5" t="s">
        <v>53</v>
      </c>
      <c r="Q64" s="24">
        <v>241706</v>
      </c>
    </row>
    <row r="65" spans="15:17" x14ac:dyDescent="0.3">
      <c r="O65" s="26">
        <v>6</v>
      </c>
      <c r="P65" s="5" t="s">
        <v>53</v>
      </c>
      <c r="Q65" s="24">
        <v>284149</v>
      </c>
    </row>
    <row r="66" spans="15:17" x14ac:dyDescent="0.3">
      <c r="O66" s="26">
        <v>1</v>
      </c>
      <c r="P66" s="5" t="s">
        <v>54</v>
      </c>
      <c r="Q66" s="25"/>
    </row>
    <row r="67" spans="15:17" x14ac:dyDescent="0.3">
      <c r="O67" s="26">
        <v>2</v>
      </c>
      <c r="P67" s="5" t="s">
        <v>54</v>
      </c>
      <c r="Q67" s="24">
        <v>121999</v>
      </c>
    </row>
    <row r="68" spans="15:17" x14ac:dyDescent="0.3">
      <c r="O68" s="26">
        <v>3</v>
      </c>
      <c r="P68" s="5" t="s">
        <v>54</v>
      </c>
      <c r="Q68" s="24">
        <v>157853</v>
      </c>
    </row>
    <row r="69" spans="15:17" x14ac:dyDescent="0.3">
      <c r="O69" s="26">
        <v>4</v>
      </c>
      <c r="P69" s="5" t="s">
        <v>54</v>
      </c>
      <c r="Q69" s="24">
        <v>192735</v>
      </c>
    </row>
    <row r="70" spans="15:17" x14ac:dyDescent="0.3">
      <c r="O70" s="26">
        <v>5</v>
      </c>
      <c r="P70" s="5" t="s">
        <v>54</v>
      </c>
      <c r="Q70" s="24">
        <v>228109</v>
      </c>
    </row>
    <row r="71" spans="15:17" x14ac:dyDescent="0.3">
      <c r="O71" s="26">
        <v>6</v>
      </c>
      <c r="P71" s="5" t="s">
        <v>54</v>
      </c>
      <c r="Q71" s="24">
        <v>263115</v>
      </c>
    </row>
  </sheetData>
  <sheetProtection formatCells="0" formatColumns="0" formatRows="0" insertColumns="0" insertRows="0" selectLockedCells="1" selectUnlockedCells="1"/>
  <protectedRanges>
    <protectedRange sqref="H5:K6" name="범위1_8"/>
  </protectedRanges>
  <mergeCells count="83">
    <mergeCell ref="D30:K30"/>
    <mergeCell ref="D31:K31"/>
    <mergeCell ref="A1:K1"/>
    <mergeCell ref="A5:A6"/>
    <mergeCell ref="H6:I6"/>
    <mergeCell ref="G3:K3"/>
    <mergeCell ref="A3:E3"/>
    <mergeCell ref="H5:I5"/>
    <mergeCell ref="A19:K19"/>
    <mergeCell ref="A8:K8"/>
    <mergeCell ref="A10:A12"/>
    <mergeCell ref="C10:E10"/>
    <mergeCell ref="G10:G12"/>
    <mergeCell ref="I10:K10"/>
    <mergeCell ref="C11:E11"/>
    <mergeCell ref="I11:K11"/>
    <mergeCell ref="B12:C12"/>
    <mergeCell ref="H12:I12"/>
    <mergeCell ref="B13:C13"/>
    <mergeCell ref="G13:K13"/>
    <mergeCell ref="B14:C14"/>
    <mergeCell ref="A16:K16"/>
    <mergeCell ref="A18:C18"/>
    <mergeCell ref="H14:I14"/>
    <mergeCell ref="A21:C21"/>
    <mergeCell ref="J14:K14"/>
    <mergeCell ref="A22:K22"/>
    <mergeCell ref="B35:C35"/>
    <mergeCell ref="D35:I35"/>
    <mergeCell ref="J35:K35"/>
    <mergeCell ref="A24:C24"/>
    <mergeCell ref="A25:K25"/>
    <mergeCell ref="A27:C27"/>
    <mergeCell ref="A28:C28"/>
    <mergeCell ref="A29:C29"/>
    <mergeCell ref="A30:C30"/>
    <mergeCell ref="A31:C31"/>
    <mergeCell ref="A26:C26"/>
    <mergeCell ref="D26:K26"/>
    <mergeCell ref="D27:K27"/>
    <mergeCell ref="D28:K28"/>
    <mergeCell ref="D29:K29"/>
    <mergeCell ref="D37:I37"/>
    <mergeCell ref="J37:K37"/>
    <mergeCell ref="A38:A39"/>
    <mergeCell ref="B38:C38"/>
    <mergeCell ref="D38:I38"/>
    <mergeCell ref="J38:K38"/>
    <mergeCell ref="B39:C39"/>
    <mergeCell ref="D39:I39"/>
    <mergeCell ref="J39:K39"/>
    <mergeCell ref="A36:A37"/>
    <mergeCell ref="B36:C36"/>
    <mergeCell ref="D36:I36"/>
    <mergeCell ref="J36:K36"/>
    <mergeCell ref="B37:C37"/>
    <mergeCell ref="A40:A41"/>
    <mergeCell ref="B40:C40"/>
    <mergeCell ref="D40:I40"/>
    <mergeCell ref="J40:K40"/>
    <mergeCell ref="B41:C41"/>
    <mergeCell ref="D41:I41"/>
    <mergeCell ref="J41:K41"/>
    <mergeCell ref="A50:B50"/>
    <mergeCell ref="C50:E50"/>
    <mergeCell ref="A52:K52"/>
    <mergeCell ref="A48:B48"/>
    <mergeCell ref="C48:E48"/>
    <mergeCell ref="H48:K48"/>
    <mergeCell ref="A49:B49"/>
    <mergeCell ref="C49:E49"/>
    <mergeCell ref="H49:K49"/>
    <mergeCell ref="A47:B47"/>
    <mergeCell ref="C47:E47"/>
    <mergeCell ref="H47:K47"/>
    <mergeCell ref="B42:C42"/>
    <mergeCell ref="D42:I42"/>
    <mergeCell ref="A44:I44"/>
    <mergeCell ref="J44:K44"/>
    <mergeCell ref="J42:K42"/>
    <mergeCell ref="B43:C43"/>
    <mergeCell ref="D43:I43"/>
    <mergeCell ref="J43:K43"/>
  </mergeCells>
  <phoneticPr fontId="2" type="noConversion"/>
  <conditionalFormatting sqref="D12 J12:K12">
    <cfRule type="cellIs" dxfId="2" priority="3" operator="equal">
      <formula>$D$12=부적합</formula>
    </cfRule>
  </conditionalFormatting>
  <conditionalFormatting sqref="D12">
    <cfRule type="cellIs" dxfId="1" priority="2" operator="equal">
      <formula>"부적합"</formula>
    </cfRule>
  </conditionalFormatting>
  <conditionalFormatting sqref="J12:K12">
    <cfRule type="cellIs" dxfId="0" priority="1" operator="equal">
      <formula>"부적합"</formula>
    </cfRule>
  </conditionalFormatting>
  <dataValidations count="9">
    <dataValidation type="list" allowBlank="1" showInputMessage="1" showErrorMessage="1" sqref="I10:K10" xr:uid="{00000000-0002-0000-0100-000000000000}">
      <formula1>"지역가입, 직장가입, 지역+직장, 면제"</formula1>
    </dataValidation>
    <dataValidation type="list" allowBlank="1" showInputMessage="1" showErrorMessage="1" sqref="B14:C14" xr:uid="{00000000-0002-0000-0100-000001000000}">
      <formula1>"다문화, 장애인, 복지시설, 해당없음"</formula1>
    </dataValidation>
    <dataValidation type="list" allowBlank="1" showInputMessage="1" showErrorMessage="1" sqref="H14:I14" xr:uid="{00000000-0002-0000-0100-000002000000}">
      <formula1>"기초생활수급, 차상위계층, 일반저소득, 외국인"</formula1>
    </dataValidation>
    <dataValidation type="list" allowBlank="1" showInputMessage="1" showErrorMessage="1" sqref="B13:C13" xr:uid="{00000000-0002-0000-0100-000003000000}">
      <formula1>"부자가정, 모자가정"</formula1>
    </dataValidation>
    <dataValidation type="list" allowBlank="1" showInputMessage="1" showErrorMessage="1" sqref="D27:K27" xr:uid="{00000000-0002-0000-0100-000004000000}">
      <formula1>"기발급 보유 중, 발급 신청 예정, 발급 진행중"</formula1>
    </dataValidation>
    <dataValidation type="list" allowBlank="1" showInputMessage="1" showErrorMessage="1" sqref="B36:C37" xr:uid="{00000000-0002-0000-0100-000005000000}">
      <formula1>"교육비 자기부담금, 교육 재료비, 교육 실습비"</formula1>
    </dataValidation>
    <dataValidation type="list" allowBlank="1" showInputMessage="1" showErrorMessage="1" sqref="B38:C39" xr:uid="{00000000-0002-0000-0100-000006000000}">
      <formula1>"식료품 구입비, 생필품 구입비, 피폭 구입비, 자녀 학습 지원비, 주거 관리비, 공과금(수도/전기/가스), 의료비"</formula1>
    </dataValidation>
    <dataValidation type="list" allowBlank="1" showInputMessage="1" showErrorMessage="1" sqref="B40:C41" xr:uid="{00000000-0002-0000-0100-000007000000}">
      <formula1>"자녀 학습 지원비, 방과후 활동비, 바우처 본인부담금"</formula1>
    </dataValidation>
    <dataValidation type="list" allowBlank="1" showInputMessage="1" showErrorMessage="1" sqref="B42:C42" xr:uid="{00000000-0002-0000-0100-000008000000}">
      <formula1>"교통비(버스/지하철/택시)"</formula1>
    </dataValidation>
  </dataValidations>
  <pageMargins left="0.7" right="0.7" top="0.75" bottom="0.75" header="0.3" footer="0.3"/>
  <pageSetup paperSize="9" scale="8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양육비 지원 서식</vt:lpstr>
      <vt:lpstr>자립역량 지원 서식</vt:lpstr>
      <vt:lpstr>'양육비 지원 서식'!Print_Area</vt:lpstr>
      <vt:lpstr>'자립역량 지원 서식'!Print_Area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이성호 / 대리 / 복지안전사업부</dc:creator>
  <cp:lastModifiedBy>Owner</cp:lastModifiedBy>
  <cp:lastPrinted>2023-07-28T01:11:43Z</cp:lastPrinted>
  <dcterms:created xsi:type="dcterms:W3CDTF">2023-07-12T00:12:28Z</dcterms:created>
  <dcterms:modified xsi:type="dcterms:W3CDTF">2023-09-20T06:56:23Z</dcterms:modified>
</cp:coreProperties>
</file>